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Bridge Scour\Bridge Scour Contract Br Maintenance\Metric 18\Guidance Documents\POAs\POA Manual\V9\SCDOT POA Guidance Manual_07-02-2024\Appendix B - SCDOT POA Forms\"/>
    </mc:Choice>
  </mc:AlternateContent>
  <xr:revisionPtr revIDLastSave="0" documentId="13_ncr:1_{0720FA4A-263C-4197-92A0-184AED063FE7}" xr6:coauthVersionLast="47" xr6:coauthVersionMax="47" xr10:uidLastSave="{00000000-0000-0000-0000-000000000000}"/>
  <bookViews>
    <workbookView xWindow="0" yWindow="1890" windowWidth="28800" windowHeight="13590" tabRatio="988" xr2:uid="{00000000-000D-0000-FFFF-FFFF00000000}"/>
  </bookViews>
  <sheets>
    <sheet name="Category C POA Form" sheetId="12" r:id="rId1"/>
    <sheet name="Category C Instructions" sheetId="17" r:id="rId2"/>
    <sheet name="Real-Time Monitoring List" sheetId="23" state="hidden" r:id="rId3"/>
    <sheet name="Bridge Closure Contacts" sheetId="21" state="hidden" r:id="rId4"/>
    <sheet name="Dropdown Data" sheetId="2" state="hidden" r:id="rId5"/>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FALSE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NBIRating113">#REF!</definedName>
    <definedName name="NBIRating585960">#REF!</definedName>
    <definedName name="NBIRating62">#REF!</definedName>
    <definedName name="Pal_Workbook_GUID" hidden="1">"MUHS69ZX5FFJL3FTJK4CH9FX"</definedName>
    <definedName name="_xlnm.Print_Area" localSheetId="1">'Category C Instructions'!$A$1:$B$70</definedName>
    <definedName name="_xlnm.Print_Area" localSheetId="0">'Category C POA Form'!$A$1:$J$91</definedName>
    <definedName name="RatingMethod">#REF!</definedName>
    <definedName name="RatingProgram">#REF!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9"/>
  <customWorkbookViews>
    <customWorkbookView name="page2" guid="{715AE95F-CC0D-49F6-B26A-EEE53A621E6B}" maximized="1" xWindow="-8" yWindow="-8" windowWidth="1936" windowHeight="1056" activeSheetId="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12" l="1"/>
  <c r="F3" i="23" l="1"/>
  <c r="F4" i="23"/>
  <c r="F5" i="23"/>
  <c r="F6" i="23"/>
  <c r="F7" i="23"/>
  <c r="F8" i="23"/>
  <c r="F9" i="23"/>
  <c r="F10" i="23"/>
  <c r="F11" i="23"/>
  <c r="F12" i="23"/>
  <c r="F13" i="23"/>
  <c r="F14" i="23"/>
  <c r="F15" i="23"/>
  <c r="F16" i="23"/>
  <c r="F17" i="23"/>
  <c r="F18" i="23"/>
  <c r="F19" i="23"/>
  <c r="F20" i="23"/>
  <c r="F21" i="23"/>
  <c r="F22" i="23"/>
  <c r="F23" i="23"/>
  <c r="F24" i="23"/>
  <c r="F25" i="23"/>
  <c r="F26" i="23"/>
  <c r="F27" i="23"/>
  <c r="F28" i="23"/>
  <c r="F29" i="23"/>
  <c r="F30" i="23"/>
  <c r="B28" i="23"/>
  <c r="B29" i="23" s="1"/>
  <c r="B30" i="23" s="1"/>
  <c r="B4" i="23" l="1"/>
  <c r="B5" i="23" s="1"/>
  <c r="B6" i="23" s="1"/>
  <c r="B7" i="23" s="1"/>
  <c r="B8" i="23" s="1"/>
  <c r="B9" i="23" s="1"/>
  <c r="B10" i="23" s="1"/>
  <c r="B11" i="23" s="1"/>
  <c r="B12" i="23" s="1"/>
  <c r="B13" i="23" s="1"/>
  <c r="B14" i="23" s="1"/>
  <c r="B15" i="23" s="1"/>
  <c r="B16" i="23" s="1"/>
  <c r="B17" i="23" s="1"/>
  <c r="B18" i="23" s="1"/>
  <c r="B19" i="23" s="1"/>
  <c r="B20" i="23" s="1"/>
  <c r="B21" i="23" s="1"/>
  <c r="B22" i="23" s="1"/>
  <c r="B23" i="23" s="1"/>
  <c r="B24" i="23" s="1"/>
  <c r="B25" i="23" s="1"/>
  <c r="B26" i="23" s="1"/>
  <c r="B27" i="23" s="1"/>
  <c r="I63" i="12" l="1"/>
  <c r="F85" i="12" l="1"/>
  <c r="H84" i="12"/>
  <c r="F84" i="12"/>
  <c r="H83" i="12"/>
  <c r="F83"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tc={6F23A019-C6FB-4C16-8797-1A40FB91D4AE}</author>
  </authors>
  <commentList>
    <comment ref="B30" authorId="0" shapeId="0" xr:uid="{6F23A019-C6FB-4C16-8797-1A40FB91D4AE}">
      <text>
        <t>[Threaded comment]
Your version of Excel allows you to read this threaded comment; however, any edits to it will get removed if the file is opened in a newer version of Excel. Learn more: https://go.microsoft.com/fwlink/?linkid=870924
Comment:
    Updated section title</t>
      </text>
    </comment>
  </commentList>
</comments>
</file>

<file path=xl/sharedStrings.xml><?xml version="1.0" encoding="utf-8"?>
<sst xmlns="http://schemas.openxmlformats.org/spreadsheetml/2006/main" count="492" uniqueCount="360">
  <si>
    <t>PLAN OF ACTION</t>
  </si>
  <si>
    <t>CATEGORY C</t>
  </si>
  <si>
    <t>= Key In Data</t>
  </si>
  <si>
    <t>SECTION 1 - GENERAL INFORMATION</t>
  </si>
  <si>
    <t>Asset ID Number:</t>
  </si>
  <si>
    <t>County:</t>
  </si>
  <si>
    <t>Bridge Structure Number:</t>
  </si>
  <si>
    <t>Stream Crossing:</t>
  </si>
  <si>
    <t>Facility Carried:</t>
  </si>
  <si>
    <t>Region:</t>
  </si>
  <si>
    <t>Road Class:</t>
  </si>
  <si>
    <t>Structure Type:</t>
  </si>
  <si>
    <t>= Drop Down Box</t>
  </si>
  <si>
    <t>District:</t>
  </si>
  <si>
    <t>Owner:</t>
  </si>
  <si>
    <t>Latitude:</t>
  </si>
  <si>
    <t>Longitude:</t>
  </si>
  <si>
    <t>Foundations (Known/Unknown):</t>
  </si>
  <si>
    <t>Foundation Type:</t>
  </si>
  <si>
    <t>= Calculated Results</t>
  </si>
  <si>
    <t>Year Built:</t>
  </si>
  <si>
    <t>Location Type</t>
  </si>
  <si>
    <t>Span Arrangement:</t>
  </si>
  <si>
    <t>Milepoint:</t>
  </si>
  <si>
    <t>Bridge ADT:</t>
  </si>
  <si>
    <t>% Trucks</t>
  </si>
  <si>
    <t>= Automatically Populated</t>
  </si>
  <si>
    <t>SECTION 2 - NBIS CODING AND SCOUR HISTORY</t>
  </si>
  <si>
    <t>NBIS Coding Information</t>
  </si>
  <si>
    <t>Scour Summary</t>
  </si>
  <si>
    <t>Document scour critical concerns creating the need for this POA. For scour history, see the Bridge File or BridgeWatch.</t>
  </si>
  <si>
    <t>Critical Tapedowns</t>
  </si>
  <si>
    <t>Bent No.</t>
  </si>
  <si>
    <t>Bent Location 
(Ex. "R. Overbank")</t>
  </si>
  <si>
    <r>
      <t>Benchmark Location</t>
    </r>
    <r>
      <rPr>
        <sz val="10"/>
        <rFont val="Calibri"/>
        <family val="2"/>
        <scheme val="minor"/>
      </rPr>
      <t xml:space="preserve">
(Ex. "Top of Guardrail")</t>
    </r>
  </si>
  <si>
    <t>Benchmark Elevation 
(ft., NAVD88)</t>
  </si>
  <si>
    <t>Tapedown Measurement (ft.)</t>
  </si>
  <si>
    <t>SECTION 3 - FLOOD MONITORING</t>
  </si>
  <si>
    <t>Monitoring Information</t>
  </si>
  <si>
    <t>Monitoring Type: 
(Check all that apply)</t>
  </si>
  <si>
    <t>Initial Visit</t>
  </si>
  <si>
    <t>Interval</t>
  </si>
  <si>
    <t xml:space="preserve">See BridgeWatch for riverine, rainfall and tidal triggers and thresholds.
A BridgeWatch ticket must be opened for each bridge with a threshold alert. A BridgeWatch Monitoring Form must be filled out each time monitoring is conducted at the bridge. </t>
  </si>
  <si>
    <t>https://sc.water.usgs.gov/bridgescour/index.php</t>
  </si>
  <si>
    <t>Monitoring Items to Watch</t>
  </si>
  <si>
    <t>Visual Items to Watch</t>
  </si>
  <si>
    <t>Instrumental Items to Watch</t>
  </si>
  <si>
    <t>• High velocity flow impinging directly on abutments on embankments
• Visible damage to the bridge deck, low chord, or substructure
• Observed structure movement / Settlement
• Overtopping road or structure
• Pressure flow conditions
• Debris accumulations
• Water surface elevation (including whether rising or receding)
• Abutment armor (riprap or gabion) failure                                
• Site observations from SCDOT or reports from others</t>
  </si>
  <si>
    <r>
      <t>SECTION</t>
    </r>
    <r>
      <rPr>
        <b/>
        <sz val="12"/>
        <color rgb="FFFF7C80"/>
        <rFont val="Calibri"/>
        <family val="2"/>
        <scheme val="minor"/>
      </rPr>
      <t xml:space="preserve"> </t>
    </r>
    <r>
      <rPr>
        <b/>
        <sz val="12"/>
        <color theme="0"/>
        <rFont val="Calibri"/>
        <family val="2"/>
        <scheme val="minor"/>
      </rPr>
      <t>4</t>
    </r>
    <r>
      <rPr>
        <b/>
        <sz val="12"/>
        <color rgb="FFFF7C80"/>
        <rFont val="Calibri"/>
        <family val="2"/>
        <scheme val="minor"/>
      </rPr>
      <t xml:space="preserve"> </t>
    </r>
    <r>
      <rPr>
        <b/>
        <sz val="12"/>
        <color theme="0"/>
        <rFont val="Calibri"/>
        <family val="2"/>
        <scheme val="minor"/>
      </rPr>
      <t>- SCOUR INSPECTIONS</t>
    </r>
  </si>
  <si>
    <t>Inspection Items to Watch</t>
  </si>
  <si>
    <t>•	 Alert (warning) and critical elevations at each scour critical pier and abutment referenced to a measurable datum
•	 Type(s) and extent of existing scour countermeasures (designed and non-designed)
• 	Embankment erosion or migration
•	 High velocity flow impinging directly on abutments on embankments
•	 Visible damage to the bridge deck, low chord, or substructure
•	 Scour measurement results (i.e. Critical Tapedown reached) / Monitoring device</t>
  </si>
  <si>
    <r>
      <rPr>
        <sz val="9"/>
        <rFont val="Calibri"/>
        <family val="2"/>
        <scheme val="minor"/>
      </rPr>
      <t xml:space="preserve">• 	Observed structure movement / Settlement
• 	Overtopping road or structure
• 	Pressure flow conditions
• 	Debris accumulations
• 	Water surface elevation (including whether rising or receding)
• 	Abutment armor (riprap or gabion) failure           </t>
    </r>
    <r>
      <rPr>
        <u/>
        <sz val="9"/>
        <rFont val="Calibri"/>
        <family val="2"/>
        <scheme val="minor"/>
      </rPr>
      <t xml:space="preserve">                     </t>
    </r>
  </si>
  <si>
    <t>Time to Inspection after event ends</t>
  </si>
  <si>
    <t>See sections 3 and 4 of this form for potential bridge closure justifications and the POAGM sections 4 and 5 for additional guidance. Use engineering judgment when determining the need for a bridge closure. Follow the BIGD for closure and reopening procedures and the POAGM for other actions. 
Complete a BridgeWatch Closure Ticket for each bridge closure and reopening.</t>
  </si>
  <si>
    <t>Detour Route</t>
  </si>
  <si>
    <t>A detour route may or may not be required for a Category C POA. See the POA Guidance Manual for requirements. If required, see Attachment C for a cartographical representation of the detour route as obtained from GIS. 
See standard drawings 610-505-00, 610-510-00, 610-515-00, 610-605-00, 610-610-00, 605-035-01, and 605-035-02 for detour barricade and sign information.
Before implementing the detour, verify that the roadway and structures are suitable.</t>
  </si>
  <si>
    <t>If modifications are made to the detour route as displayed in Attachment C, date and document the implemented route in the space below (only applicable if a detour route is included with this POA):</t>
  </si>
  <si>
    <t>Detour Route Included?</t>
  </si>
  <si>
    <r>
      <t>SECTION</t>
    </r>
    <r>
      <rPr>
        <b/>
        <sz val="12"/>
        <color rgb="FFFF7C80"/>
        <rFont val="Calibri"/>
        <family val="2"/>
        <scheme val="minor"/>
      </rPr>
      <t xml:space="preserve"> </t>
    </r>
    <r>
      <rPr>
        <b/>
        <sz val="12"/>
        <color theme="0"/>
        <rFont val="Calibri"/>
        <family val="2"/>
        <scheme val="minor"/>
      </rPr>
      <t>6 - COUNTERMEASURE RECOMMENDATIONS</t>
    </r>
  </si>
  <si>
    <t>Not applicable for bridges in Category C.</t>
  </si>
  <si>
    <t>SECTION 7 - ATTACHMENTS</t>
  </si>
  <si>
    <t>Attachment A: Boring logs and/or other subsurface information</t>
  </si>
  <si>
    <t>Attachment B: Countermeasure sketches and other documentation</t>
  </si>
  <si>
    <t>Attachment C: Detour Route Information</t>
  </si>
  <si>
    <t>SECTION 8 - REMARKS</t>
  </si>
  <si>
    <t>Inspector comments (Include date and name of commenter):</t>
  </si>
  <si>
    <t>SECTION 9 - POINTS OF CONTACT</t>
  </si>
  <si>
    <t>Monitoring</t>
  </si>
  <si>
    <t>Bridge Closure</t>
  </si>
  <si>
    <t>BridgeWatch will alert monitoring personnel.</t>
  </si>
  <si>
    <t>Note: contact information is found on the SCDOT intranet and e-mail address book. 
Local bridge owners and public safety agencies will be contacted by the district as necessary.
Follow Critical Finding Procedures. BridgeWatch will send out closure tickets.</t>
  </si>
  <si>
    <t>SECTION 10 - HYDRAULIC AND QUALITY CONTROL ENGINEERS</t>
  </si>
  <si>
    <t>POA Preparation Engineer</t>
  </si>
  <si>
    <t>Quality Control Engineer</t>
  </si>
  <si>
    <t>Name:</t>
  </si>
  <si>
    <t>Company/Title:</t>
  </si>
  <si>
    <t>Date:</t>
  </si>
  <si>
    <t xml:space="preserve">CATEGORY C PLAN OF ACTION - INSTRUCTIONS </t>
  </si>
  <si>
    <t>*To Clear Out contents of cells with dropdown menus, select the cell, and then press DELETE*</t>
  </si>
  <si>
    <t>*See Sections 3 and 4 in the SCDOT POA Guidance Manual for general information on preparing a Plan of Action*</t>
  </si>
  <si>
    <t>All values filled in automatically should be evaluated by the preparer for accuracy against other available documentation, particularly in the General Information section.</t>
  </si>
  <si>
    <t>Field Name</t>
  </si>
  <si>
    <t>Description</t>
  </si>
  <si>
    <t xml:space="preserve">SECTION 1 </t>
  </si>
  <si>
    <t>General Information</t>
  </si>
  <si>
    <t>Asset ID Number</t>
  </si>
  <si>
    <t>Enter the 5 digit Asset ID specific to the bridge.</t>
  </si>
  <si>
    <t>County</t>
  </si>
  <si>
    <t>Cell filled automatically.</t>
  </si>
  <si>
    <t>Bridge Structure Number</t>
  </si>
  <si>
    <t>Stream Crossing</t>
  </si>
  <si>
    <t>Region</t>
  </si>
  <si>
    <r>
      <t xml:space="preserve">Select the </t>
    </r>
    <r>
      <rPr>
        <sz val="11"/>
        <rFont val="Calibri"/>
        <family val="2"/>
        <scheme val="minor"/>
      </rPr>
      <t>physiographic</t>
    </r>
    <r>
      <rPr>
        <sz val="11"/>
        <color rgb="FFFF0000"/>
        <rFont val="Calibri"/>
        <family val="2"/>
        <scheme val="minor"/>
      </rPr>
      <t xml:space="preserve"> </t>
    </r>
    <r>
      <rPr>
        <sz val="11"/>
        <color theme="1"/>
        <rFont val="Calibri"/>
        <family val="2"/>
        <scheme val="minor"/>
      </rPr>
      <t>region from the drop down menu.</t>
    </r>
  </si>
  <si>
    <t>Road Class</t>
  </si>
  <si>
    <r>
      <t xml:space="preserve">Select the applicable road class from the dropdown menu. If the structure carries </t>
    </r>
    <r>
      <rPr>
        <i/>
        <sz val="11"/>
        <rFont val="Calibri"/>
        <family val="2"/>
        <scheme val="minor"/>
      </rPr>
      <t>either</t>
    </r>
    <r>
      <rPr>
        <sz val="11"/>
        <rFont val="Calibri"/>
        <family val="2"/>
        <scheme val="minor"/>
      </rPr>
      <t xml:space="preserve"> a county road (C-) or a local road (L-) select "L-" from the menu.</t>
    </r>
  </si>
  <si>
    <t>Facility Carried</t>
  </si>
  <si>
    <t>Structure Type</t>
  </si>
  <si>
    <t>District</t>
  </si>
  <si>
    <t>Owner</t>
  </si>
  <si>
    <t>Latitude</t>
  </si>
  <si>
    <t>Longitude</t>
  </si>
  <si>
    <t>Foundations (Known/Unknown)</t>
  </si>
  <si>
    <t>Select either Known or Unknown from the drop down menu.</t>
  </si>
  <si>
    <t>Foundation Type</t>
  </si>
  <si>
    <t>Select the foundation type from the drop down menu (if known).</t>
  </si>
  <si>
    <t>Year Built</t>
  </si>
  <si>
    <t>Span Arrangement</t>
  </si>
  <si>
    <t>Milepoint</t>
  </si>
  <si>
    <t>Bridge ADT</t>
  </si>
  <si>
    <t>Year/ADT</t>
  </si>
  <si>
    <t xml:space="preserve">SECTION 2 </t>
  </si>
  <si>
    <t>Bent Number</t>
  </si>
  <si>
    <t>Bent Location</t>
  </si>
  <si>
    <t>Provide location for each bent (Ex. "R. Overbank" or "Channel").</t>
  </si>
  <si>
    <t>Benchmark Elevation</t>
  </si>
  <si>
    <t xml:space="preserve">Provide the benchmark elevation for each bent in NAVD88. </t>
  </si>
  <si>
    <t>Tapedown Measurement</t>
  </si>
  <si>
    <t xml:space="preserve">Enter the critical tapedown measurements (Ground Elevation at which there is 5ft. of remaining pile embedment) for each bent as included in the Scour Assessment. </t>
  </si>
  <si>
    <t>Benchmark Element</t>
  </si>
  <si>
    <t>SECTION 3</t>
  </si>
  <si>
    <t xml:space="preserve">Flood Monitoring </t>
  </si>
  <si>
    <t>Monitoring Type</t>
  </si>
  <si>
    <t>Check all types that apply to this structure.</t>
  </si>
  <si>
    <t>Real Time Flood Monitoring Program</t>
  </si>
  <si>
    <t>Note and be cognizant of items to watch as monitoring is carried out.</t>
  </si>
  <si>
    <t>SECTION 4</t>
  </si>
  <si>
    <t>Scour Inspections</t>
  </si>
  <si>
    <t>Note and be cognizant of items to watch as scour inspections are carried out.</t>
  </si>
  <si>
    <t>Initial Time to inspection after event</t>
  </si>
  <si>
    <t>SECTION 5</t>
  </si>
  <si>
    <t>Detour Route Available?</t>
  </si>
  <si>
    <t>Automatically calculated based on POA Category, Location Type, or if Attachment C is marked as "X" in section 7.</t>
  </si>
  <si>
    <t>Detour Route Modification Comments</t>
  </si>
  <si>
    <t>Document and date any modifications done to implement detour route during events.</t>
  </si>
  <si>
    <t>SECTION 6</t>
  </si>
  <si>
    <t>Countermeasure Recommendations</t>
  </si>
  <si>
    <t>Not Applicable for bridges in Category C.</t>
  </si>
  <si>
    <t>SECTION 7</t>
  </si>
  <si>
    <t>Attachments</t>
  </si>
  <si>
    <t>Attachment A</t>
  </si>
  <si>
    <t>Attachment B</t>
  </si>
  <si>
    <t>Attachment C</t>
  </si>
  <si>
    <t>SECTION 8</t>
  </si>
  <si>
    <t>Remarks</t>
  </si>
  <si>
    <t>Inspector Comments</t>
  </si>
  <si>
    <t>Make any relevant additional comments pertaining to observations and historical flood information, especially that which is considered in determination of any previously defined triggers</t>
  </si>
  <si>
    <t>SECTION 9</t>
  </si>
  <si>
    <t>Points of Contact</t>
  </si>
  <si>
    <t xml:space="preserve">Monitoring </t>
  </si>
  <si>
    <t>Points of Contact will be autopopulated in this section</t>
  </si>
  <si>
    <t>SECTION 10</t>
  </si>
  <si>
    <t>Hydraulic and Quality Control Engineers</t>
  </si>
  <si>
    <t xml:space="preserve">Provide name, company, title and date of review of Hydraulic Engineering preparer and Quality Control Engineer. </t>
  </si>
  <si>
    <t>Asset ID</t>
  </si>
  <si>
    <t>No</t>
  </si>
  <si>
    <t>Yes</t>
  </si>
  <si>
    <t>No.</t>
  </si>
  <si>
    <t>Route</t>
  </si>
  <si>
    <t>Crossing</t>
  </si>
  <si>
    <t>I-526</t>
  </si>
  <si>
    <t>Wando River</t>
  </si>
  <si>
    <t>Cooper River</t>
  </si>
  <si>
    <t>Tearcoat Branch</t>
  </si>
  <si>
    <t>Santee Tail Race Canal</t>
  </si>
  <si>
    <t>1-77 SB</t>
  </si>
  <si>
    <t>Congaree River</t>
  </si>
  <si>
    <t>I-95 SB</t>
  </si>
  <si>
    <t>Great Pee Dee River</t>
  </si>
  <si>
    <t>I-95 NB</t>
  </si>
  <si>
    <t>Lynches River</t>
  </si>
  <si>
    <t>US 601</t>
  </si>
  <si>
    <t>Pocotaligo River</t>
  </si>
  <si>
    <t>District Bridge Engineer</t>
  </si>
  <si>
    <t>District Maintenance Engineer</t>
  </si>
  <si>
    <t>Asst. District Maintenance Engineer</t>
  </si>
  <si>
    <t>District Bridge Inspection Supervisor</t>
  </si>
  <si>
    <t>Resident Maintenance Engineer</t>
  </si>
  <si>
    <t>Cell</t>
  </si>
  <si>
    <t>E34</t>
  </si>
  <si>
    <t>E35</t>
  </si>
  <si>
    <t>E36</t>
  </si>
  <si>
    <t>E37</t>
  </si>
  <si>
    <t>A9</t>
  </si>
  <si>
    <t>A11</t>
  </si>
  <si>
    <t>G11</t>
  </si>
  <si>
    <t>A102</t>
  </si>
  <si>
    <t>A103</t>
  </si>
  <si>
    <t>A104</t>
  </si>
  <si>
    <t>A105</t>
  </si>
  <si>
    <t>F102</t>
  </si>
  <si>
    <t>F103</t>
  </si>
  <si>
    <t>H104</t>
  </si>
  <si>
    <t>G12</t>
  </si>
  <si>
    <t>A14</t>
  </si>
  <si>
    <t>Functional Class</t>
  </si>
  <si>
    <t>Option 1</t>
  </si>
  <si>
    <t>Culvert</t>
  </si>
  <si>
    <t>Known</t>
  </si>
  <si>
    <t>X</t>
  </si>
  <si>
    <t>Piedmont</t>
  </si>
  <si>
    <t>Spread Footing</t>
  </si>
  <si>
    <t>Interstate/Evacuation/Resiliency</t>
  </si>
  <si>
    <t>Option 2</t>
  </si>
  <si>
    <t>Bridge</t>
  </si>
  <si>
    <t>Unknown</t>
  </si>
  <si>
    <t xml:space="preserve"> </t>
  </si>
  <si>
    <t>Coastal Plain</t>
  </si>
  <si>
    <t>Drilled Shaft</t>
  </si>
  <si>
    <t>US</t>
  </si>
  <si>
    <t>Option 3</t>
  </si>
  <si>
    <t>Recommended</t>
  </si>
  <si>
    <t>Rock</t>
  </si>
  <si>
    <t>Driven Piles</t>
  </si>
  <si>
    <t>SC</t>
  </si>
  <si>
    <t>Other</t>
  </si>
  <si>
    <t>S-</t>
  </si>
  <si>
    <t>D77/D85</t>
  </si>
  <si>
    <t>L-</t>
  </si>
  <si>
    <t>G53</t>
  </si>
  <si>
    <t>I53</t>
  </si>
  <si>
    <t>C59</t>
  </si>
  <si>
    <t>E61</t>
  </si>
  <si>
    <t>G61</t>
  </si>
  <si>
    <t>I61</t>
  </si>
  <si>
    <t>Flow</t>
  </si>
  <si>
    <t>Rainfall</t>
  </si>
  <si>
    <t>Onsite</t>
  </si>
  <si>
    <t>30 Min</t>
  </si>
  <si>
    <t>Daily</t>
  </si>
  <si>
    <t>Visual</t>
  </si>
  <si>
    <t>1 Hr</t>
  </si>
  <si>
    <t>1% AEP</t>
  </si>
  <si>
    <t>0.2% AEP</t>
  </si>
  <si>
    <t>ASAP</t>
  </si>
  <si>
    <t>4 Hrs</t>
  </si>
  <si>
    <t>Remote</t>
  </si>
  <si>
    <t>Weekly</t>
  </si>
  <si>
    <t>Instrument</t>
  </si>
  <si>
    <t>3 Hrs</t>
  </si>
  <si>
    <t>Yes, Within ___ days</t>
  </si>
  <si>
    <t>2% AEP</t>
  </si>
  <si>
    <t>6 Hrs</t>
  </si>
  <si>
    <t>Monthly</t>
  </si>
  <si>
    <t>4% AEP</t>
  </si>
  <si>
    <t>8 Hrs</t>
  </si>
  <si>
    <t>Option 4</t>
  </si>
  <si>
    <t>12 Hrs</t>
  </si>
  <si>
    <t>10 Hrs</t>
  </si>
  <si>
    <t>Option 5</t>
  </si>
  <si>
    <t>18 Hrs</t>
  </si>
  <si>
    <t>Countermeasures</t>
  </si>
  <si>
    <t>48 Hrs</t>
  </si>
  <si>
    <t>Bendway Weir</t>
  </si>
  <si>
    <t>72 Hrs</t>
  </si>
  <si>
    <t>Crutch Bents</t>
  </si>
  <si>
    <t>96 Hrs</t>
  </si>
  <si>
    <t>Gabion Protection</t>
  </si>
  <si>
    <t>Guidebanks</t>
  </si>
  <si>
    <t>Relief Structure</t>
  </si>
  <si>
    <t>Type 1</t>
  </si>
  <si>
    <t>Riprap Protection</t>
  </si>
  <si>
    <t>Type 2</t>
  </si>
  <si>
    <t>US 321</t>
  </si>
  <si>
    <t>US 17</t>
  </si>
  <si>
    <t>I-77 NB</t>
  </si>
  <si>
    <t>SC 22 WB</t>
  </si>
  <si>
    <t>SC 22 EB</t>
  </si>
  <si>
    <t>I-26 WB</t>
  </si>
  <si>
    <t>I-26 EB</t>
  </si>
  <si>
    <t>US 501 NB</t>
  </si>
  <si>
    <t>US 501 SB</t>
  </si>
  <si>
    <t>US 52/US 17 ALT</t>
  </si>
  <si>
    <t>Enter critical tapedowns at CRITICAL INTERIOR BENTS ONLY for multispan structures with a Scour Assessment. Leave blank for single span bridges or bridges with unknown foundations. Lines may be inserted as needed.</t>
  </si>
  <si>
    <t>See POAGM Section 4.5 &amp; FMPGM Section 7</t>
  </si>
  <si>
    <t>See POAGM Section 4.4 &amp; FMGM Section 7</t>
  </si>
  <si>
    <t>See POAGM Section 4.5 &amp; FMGM Section 7</t>
  </si>
  <si>
    <t>• Streamflow (if available) – use AEP with USGS gage statistics 
• Stage or Profile Elevations (if available) – includes water surface elevations for flood, pressure and overtopping flows
• Tidal Surge (if available) – use AEP with USACE stillwater or NOAA tidal data
• Readings from fixed scour monitoring system on the bridge (sonar, webcam, water stage)
• Scour measurement results (i.e. Critical Tapedown reached) / Monitoring device
• Rainfall intensity – use AEP and percent basin coverage for 24 hour period</t>
  </si>
  <si>
    <t>Hydraulic Contextual Risk Type:</t>
  </si>
  <si>
    <t>Year of ADT:</t>
  </si>
  <si>
    <t>Waccamaw River</t>
  </si>
  <si>
    <t>Little Pee Dee River</t>
  </si>
  <si>
    <t>Saluda River</t>
  </si>
  <si>
    <t>Pee Dee River</t>
  </si>
  <si>
    <t>SCDOT Structure Number</t>
  </si>
  <si>
    <t>USGS Site Number</t>
  </si>
  <si>
    <t>Instrument Type</t>
  </si>
  <si>
    <t>Camera, streambed sensor</t>
  </si>
  <si>
    <t>Black Swamp No. 3</t>
  </si>
  <si>
    <t>Camera</t>
  </si>
  <si>
    <t>Hydraulic Contextual Risk Type</t>
  </si>
  <si>
    <t>Enter the span arrangement of the structure. (Ex. "15x30x15" for structure with differing span length or "3@15" when ALL spans are the same length. Only use a single format instead of a combination of both in the case of long bridges where the form may be limited on space).</t>
  </si>
  <si>
    <t>SNBI Coding and Scour History</t>
  </si>
  <si>
    <t>Item B.IE.03 - Last Inspection Date</t>
  </si>
  <si>
    <t>Provide the Item B.IE.03 date for the inspection from which coding information was gathered.</t>
  </si>
  <si>
    <t>Item B.AP.03 - Scour Vulnerability</t>
  </si>
  <si>
    <t>Provide the latest Item B.AP.03 rating.</t>
  </si>
  <si>
    <t>Item B.C.11 - Scour Condition Rating</t>
  </si>
  <si>
    <t>Provide the latest Item B.C.11 rating.</t>
  </si>
  <si>
    <t>Item B.C.10 - Channel Protection Condition Rating</t>
  </si>
  <si>
    <t>Provide the latest Item B.C.10 rating.</t>
  </si>
  <si>
    <t>Item B.PS.01 - Load Posting Status</t>
  </si>
  <si>
    <t>Provide the latest Item B.PS.01 rating.</t>
  </si>
  <si>
    <t>Item B.C.03 - Substructure Condition Rating</t>
  </si>
  <si>
    <t>Provide the latest Item B.C.03 rating.</t>
  </si>
  <si>
    <t>Item B.C.09 - Channel Condition Rating</t>
  </si>
  <si>
    <t>Provide the latest Item B.C.09 rating.</t>
  </si>
  <si>
    <t>Item B.AP.02 - Overtopping Likelihood</t>
  </si>
  <si>
    <t>Provide the latest Item B.AP.02 rating.</t>
  </si>
  <si>
    <t>Select "X" (if included) or leave blank (if not Included) from the drop down menu to indicate if respective attachment is provided. Include the name of each attachment.</t>
  </si>
  <si>
    <t>Item B.AP.03 - Scour Vulnerability:</t>
  </si>
  <si>
    <t>Item B.IE.03 - Last Inspection Date:</t>
  </si>
  <si>
    <t>Item B.PS.01 - Load Posting Status:</t>
  </si>
  <si>
    <t>Item B.C.03 - Substructure Condition Rating:</t>
  </si>
  <si>
    <t>Item B.C.09 - Channel Condition Rating:</t>
  </si>
  <si>
    <t>Item B.AP.02 - Overtopping Likelihood:</t>
  </si>
  <si>
    <t>Real Time Scour Monitoring:</t>
  </si>
  <si>
    <t>South Carolina Monitoring Locations (USGS Site):</t>
  </si>
  <si>
    <t>Real-Time Monitoring Instrument Locations (USGS Site):</t>
  </si>
  <si>
    <t>URL</t>
  </si>
  <si>
    <t>I-126 NB Ramp onto I-26 WB</t>
  </si>
  <si>
    <t>I-26 EB Off-Ramp</t>
  </si>
  <si>
    <t>Whaley St</t>
  </si>
  <si>
    <t>Rocky Branch</t>
  </si>
  <si>
    <t>N. Marlboro St</t>
  </si>
  <si>
    <t>Crooked Creek</t>
  </si>
  <si>
    <t>Initial Visit:</t>
  </si>
  <si>
    <t>Interval:</t>
  </si>
  <si>
    <t>South Atlantic Water Science Center Webcams (USGS Site):</t>
  </si>
  <si>
    <t>https://www.usgs.gov/centers/sawsc/science/river-webcams-south-atlantic-water-science-center-georgia-north-and-south</t>
  </si>
  <si>
    <t>Item B.IR.03 - Underwater Inspection Required?</t>
  </si>
  <si>
    <t>Source of Item B.AP.03 Rating:</t>
  </si>
  <si>
    <t>https://waterdata.usgs.gov/state/south-carolina/#dataCollectionDuration=P120D&amp;dataTypes=00060,00065,72137,72335,00062,62615,63160,72330</t>
  </si>
  <si>
    <t>HIVIS (USGS Site):</t>
  </si>
  <si>
    <t>https://apps.usgs.gov/hivis/?state=SC</t>
  </si>
  <si>
    <t>Provide the county where bridge is located.</t>
  </si>
  <si>
    <t>Enter the structure number specific to the bridge.</t>
  </si>
  <si>
    <t>Provide the name of the watercourse that the bridge crosses.</t>
  </si>
  <si>
    <t>Enter "Bridge" or "Culvert" according to the type of the structure.</t>
  </si>
  <si>
    <t>Enter the bridge's year of construction.</t>
  </si>
  <si>
    <t>Select either Type 1 or Type 2 from the drop down menu. 
See POAGM Section 4.2 for full definitions.</t>
  </si>
  <si>
    <t>Item B.IR.03 - Underwater Inspection Required</t>
  </si>
  <si>
    <t>Provide the current Item B.IR.03.</t>
  </si>
  <si>
    <t>Provide the bent number of critical interior bents. Do not include end bents in this table. Add additional rows if needed. Leave this table blank for single span bridges or bridges with unknown foundations.</t>
  </si>
  <si>
    <t>Provide the benchmark element tapedowns were recorded from. (Ex. Top of Barrier, Top of Rail).</t>
  </si>
  <si>
    <t>See POAGM Section 4.4 &amp; FMPGM Section 7.</t>
  </si>
  <si>
    <t>Comment on components that are scour critical or of concern. Reiterate key points from the most recent scour assessment. (Ex. Known Foundation: Bridge was determined to be scour critical due to the scour assessment showing that Bent X is unstable for the assessed scour condition; Unknown Foundation: Adequate foundation information is not available to assess the bridge’s scour vulnerability.)</t>
  </si>
  <si>
    <t>Provide the route/road designation of the road that is carried by the bridge. (Ex. I-95, US 21, S-9-31)</t>
  </si>
  <si>
    <t>Enter the number of the Inspection District where the bridge is located (Ex. 1)</t>
  </si>
  <si>
    <t>Provide the name of the bridge owner (Ex. SCDOT, Spartanburg County)</t>
  </si>
  <si>
    <t>Enter the latitude of the bridge in the Bridge Inspection Report.</t>
  </si>
  <si>
    <t>Enter the longitude of the bridge in the Bridge Inspection Report.</t>
  </si>
  <si>
    <t>Enter the mile post on "Facility Carried" in the Bridge Inspection Report.</t>
  </si>
  <si>
    <t>Provide the most recent ADT in the Bridge Inspection Report</t>
  </si>
  <si>
    <t>Provide the year of the most recent ADT estimate in the Bridge Inspection Report.</t>
  </si>
  <si>
    <t>Enter the % of trucks estimated to travel over the bridge in the Bridge Inspection Report.</t>
  </si>
  <si>
    <t>Bridge-Sized Structures Closure Plan and Detour Route</t>
  </si>
  <si>
    <t>Closure Plan</t>
  </si>
  <si>
    <t>Version 2026-09-19</t>
  </si>
  <si>
    <t>BridgeWatch will alert monitoring personnel. No action needed by preparer.</t>
  </si>
  <si>
    <t>SECTION 5 - BRIDGE-SIZE STRUCTURE CLOSURE PLAN and DETOUR ROUTE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</si>
</sst>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4" x14ac:knownFonts="1">
    <font>
      <sz val="11"/>
      <color theme="1"/>
      <name val="Calibri"/>
      <family val="2"/>
      <scheme val="minor"/>
    </font>
    <font>
      <sz val="8"/>
      <color theme="1"/>
      <name val="Calibri"/>
      <family val="2"/>
      <scheme val="minor"/>
    </font>
    <font>
      <sz val="11"/>
      <color rgb="FF000000"/>
      <name val="Calibri"/>
      <family val="2"/>
      <scheme val="minor"/>
    </font>
    <font>
      <sz val="8"/>
      <name val="Calibri"/>
      <family val="2"/>
      <scheme val="minor"/>
    </font>
    <font>
      <sz val="10"/>
      <color theme="1"/>
      <name val="Calibri"/>
      <family val="2"/>
      <scheme val="minor"/>
    </font>
    <font>
      <sz val="9"/>
      <color theme="1"/>
      <name val="Calibri"/>
      <family val="2"/>
      <scheme val="minor"/>
    </font>
    <font>
      <b/>
      <sz val="11"/>
      <color theme="1"/>
      <name val="Calibri"/>
      <family val="2"/>
      <scheme val="minor"/>
    </font>
    <font>
      <b/>
      <sz val="20"/>
      <color theme="1"/>
      <name val="Calibri"/>
      <family val="2"/>
      <scheme val="minor"/>
    </font>
    <font>
      <b/>
      <sz val="12"/>
      <color rgb="FFC00000"/>
      <name val="Calibri"/>
      <family val="2"/>
      <scheme val="minor"/>
    </font>
    <font>
      <b/>
      <sz val="12"/>
      <color theme="1"/>
      <name val="Calibri"/>
      <family val="2"/>
      <scheme val="minor"/>
    </font>
    <font>
      <b/>
      <sz val="12"/>
      <name val="Calibri"/>
      <family val="2"/>
      <scheme val="minor"/>
    </font>
    <font>
      <sz val="11"/>
      <name val="Calibri"/>
      <family val="2"/>
      <scheme val="minor"/>
    </font>
    <font>
      <b/>
      <sz val="10"/>
      <name val="Calibri"/>
      <family val="2"/>
      <scheme val="minor"/>
    </font>
    <font>
      <sz val="10"/>
      <name val="Calibri"/>
      <family val="2"/>
      <scheme val="minor"/>
    </font>
    <font>
      <b/>
      <sz val="11"/>
      <name val="Calibri"/>
      <family val="2"/>
      <scheme val="minor"/>
    </font>
    <font>
      <sz val="9"/>
      <name val="Calibri"/>
      <family val="2"/>
      <scheme val="minor"/>
    </font>
    <font>
      <sz val="11"/>
      <color rgb="FFFF0000"/>
      <name val="Calibri"/>
      <family val="2"/>
      <scheme val="minor"/>
    </font>
    <font>
      <b/>
      <sz val="36"/>
      <name val="Calibri"/>
      <family val="2"/>
      <scheme val="minor"/>
    </font>
    <font>
      <b/>
      <sz val="11"/>
      <color theme="0"/>
      <name val="Calibri"/>
      <family val="2"/>
      <scheme val="minor"/>
    </font>
    <font>
      <u/>
      <sz val="11"/>
      <color theme="10"/>
      <name val="Calibri"/>
      <family val="2"/>
      <scheme val="minor"/>
    </font>
    <font>
      <i/>
      <sz val="10"/>
      <name val="Calibri"/>
      <family val="2"/>
      <scheme val="minor"/>
    </font>
    <font>
      <i/>
      <sz val="9"/>
      <name val="Calibri"/>
      <family val="2"/>
      <scheme val="minor"/>
    </font>
    <font>
      <u/>
      <sz val="9"/>
      <color theme="10"/>
      <name val="Calibri"/>
      <family val="2"/>
      <scheme val="minor"/>
    </font>
    <font>
      <u/>
      <sz val="9"/>
      <name val="Calibri"/>
      <family val="2"/>
      <scheme val="minor"/>
    </font>
    <font>
      <b/>
      <sz val="12"/>
      <color theme="0"/>
      <name val="Calibri"/>
      <family val="2"/>
      <scheme val="minor"/>
    </font>
    <font>
      <sz val="12"/>
      <color theme="0"/>
      <name val="Calibri"/>
      <family val="2"/>
      <scheme val="minor"/>
    </font>
    <font>
      <b/>
      <sz val="12"/>
      <color rgb="FFFF7C80"/>
      <name val="Calibri"/>
      <family val="2"/>
      <scheme val="minor"/>
    </font>
    <font>
      <i/>
      <sz val="9"/>
      <color theme="1"/>
      <name val="Calibri"/>
      <family val="2"/>
      <scheme val="minor"/>
    </font>
    <font>
      <i/>
      <sz val="12"/>
      <name val="Calibri"/>
      <family val="2"/>
      <scheme val="minor"/>
    </font>
    <font>
      <i/>
      <sz val="8"/>
      <name val="Calibri"/>
      <family val="2"/>
      <scheme val="minor"/>
    </font>
    <font>
      <i/>
      <sz val="11"/>
      <name val="Calibri"/>
      <family val="2"/>
      <scheme val="minor"/>
    </font>
    <font>
      <sz val="8"/>
      <color rgb="FF000000"/>
      <name val="Segoe UI"/>
      <family val="2"/>
    </font>
    <font>
      <sz val="7"/>
      <name val="Calibri"/>
      <family val="2"/>
      <scheme val="minor"/>
    </font>
    <font>
      <u/>
      <sz val="8"/>
      <color theme="10"/>
      <name val="Calibri"/>
      <family val="2"/>
      <scheme val="minor"/>
    </font>
  </fonts>
  <fills count="10">
    <fill>
      <patternFill patternType="none"/>
    </fill>
    <fill>
      <patternFill patternType="gray125"/>
    </fill>
    <fill>
      <patternFill patternType="solid">
        <fgColor rgb="FF9BC2E6"/>
        <bgColor rgb="FF000000"/>
      </patternFill>
    </fill>
    <fill>
      <patternFill patternType="solid">
        <fgColor rgb="FFD9D9D9"/>
        <bgColor rgb="FF000000"/>
      </patternFill>
    </fill>
    <fill>
      <patternFill patternType="solid">
        <fgColor theme="2"/>
        <bgColor indexed="64"/>
      </patternFill>
    </fill>
    <fill>
      <patternFill patternType="solid">
        <fgColor rgb="FFD9E1F2"/>
        <bgColor rgb="FF000000"/>
      </patternFill>
    </fill>
    <fill>
      <patternFill patternType="solid">
        <fgColor theme="0"/>
        <bgColor indexed="64"/>
      </patternFill>
    </fill>
    <fill>
      <patternFill patternType="solid">
        <fgColor theme="5" tint="0.79998168889431442"/>
        <bgColor indexed="64"/>
      </patternFill>
    </fill>
    <fill>
      <patternFill patternType="solid">
        <fgColor rgb="FF003087"/>
        <bgColor indexed="64"/>
      </patternFill>
    </fill>
    <fill>
      <patternFill patternType="solid">
        <fgColor theme="4" tint="0.79998168889431442"/>
        <bgColor indexed="64"/>
      </patternFill>
    </fill>
  </fills>
  <borders count="85">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rgb="FF000000"/>
      </top>
      <bottom style="medium">
        <color indexed="64"/>
      </bottom>
      <diagonal/>
    </border>
    <border>
      <left/>
      <right/>
      <top/>
      <bottom style="medium">
        <color rgb="FF000000"/>
      </bottom>
      <diagonal/>
    </border>
    <border>
      <left/>
      <right/>
      <top style="medium">
        <color rgb="FF000000"/>
      </top>
      <bottom/>
      <diagonal/>
    </border>
    <border>
      <left/>
      <right style="medium">
        <color indexed="64"/>
      </right>
      <top/>
      <bottom style="medium">
        <color rgb="FF000000"/>
      </bottom>
      <diagonal/>
    </border>
    <border>
      <left style="medium">
        <color indexed="64"/>
      </left>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diagonal/>
    </border>
    <border>
      <left style="thin">
        <color indexed="64"/>
      </left>
      <right style="medium">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rgb="FF000000"/>
      </top>
      <bottom style="thin">
        <color rgb="FF000000"/>
      </bottom>
      <diagonal/>
    </border>
    <border>
      <left style="medium">
        <color indexed="64"/>
      </left>
      <right style="thin">
        <color indexed="64"/>
      </right>
      <top style="thin">
        <color rgb="FF000000"/>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s>
  <cellStyleXfs count="2">
    <xf numFmtId="0" fontId="0" fillId="0" borderId="0"/>
    <xf numFmtId="0" fontId="19" fillId="0" borderId="0" applyNumberFormat="0" applyFill="0" applyBorder="0" applyAlignment="0" applyProtection="0"/>
  </cellStyleXfs>
  <cellXfs count="392">
    <xf numFmtId="0" fontId="0" fillId="0" borderId="0" xfId="0"/>
    <xf numFmtId="0" fontId="2" fillId="2" borderId="0" xfId="0" applyFont="1" applyFill="1"/>
    <xf numFmtId="0" fontId="2" fillId="3" borderId="0" xfId="0" applyFont="1" applyFill="1"/>
    <xf numFmtId="0" fontId="2" fillId="0" borderId="0" xfId="0" applyFont="1"/>
    <xf numFmtId="0" fontId="0" fillId="0" borderId="4" xfId="0" applyBorder="1"/>
    <xf numFmtId="0" fontId="0" fillId="6" borderId="33" xfId="0" applyFill="1" applyBorder="1" applyAlignment="1">
      <alignment vertical="top" wrapText="1"/>
    </xf>
    <xf numFmtId="0" fontId="0" fillId="0" borderId="34" xfId="0" applyBorder="1" applyAlignment="1">
      <alignment vertical="top" wrapText="1"/>
    </xf>
    <xf numFmtId="0" fontId="0" fillId="6" borderId="35" xfId="0" applyFill="1" applyBorder="1" applyAlignment="1">
      <alignment vertical="top" wrapText="1"/>
    </xf>
    <xf numFmtId="0" fontId="0" fillId="0" borderId="36" xfId="0" applyBorder="1" applyAlignment="1">
      <alignment vertical="top" wrapText="1"/>
    </xf>
    <xf numFmtId="0" fontId="1" fillId="0" borderId="4" xfId="0" applyFont="1" applyBorder="1"/>
    <xf numFmtId="0" fontId="0" fillId="6" borderId="40" xfId="0" applyFill="1" applyBorder="1" applyAlignment="1">
      <alignment vertical="top" wrapText="1"/>
    </xf>
    <xf numFmtId="0" fontId="0" fillId="6" borderId="34" xfId="0" applyFill="1" applyBorder="1" applyAlignment="1">
      <alignment vertical="top" wrapText="1"/>
    </xf>
    <xf numFmtId="0" fontId="11" fillId="0" borderId="2" xfId="0" applyFont="1" applyBorder="1"/>
    <xf numFmtId="0" fontId="11" fillId="0" borderId="1" xfId="0" applyFont="1" applyBorder="1"/>
    <xf numFmtId="0" fontId="11" fillId="0" borderId="4" xfId="0" applyFont="1" applyBorder="1"/>
    <xf numFmtId="0" fontId="11" fillId="0" borderId="0" xfId="0" applyFont="1"/>
    <xf numFmtId="0" fontId="0" fillId="6" borderId="33" xfId="0" applyFill="1" applyBorder="1" applyAlignment="1">
      <alignment horizontal="left" vertical="top" wrapText="1"/>
    </xf>
    <xf numFmtId="0" fontId="3" fillId="0" borderId="0" xfId="0" applyFont="1"/>
    <xf numFmtId="0" fontId="9" fillId="0" borderId="2" xfId="0" applyFont="1" applyBorder="1" applyAlignment="1">
      <alignment horizontal="center" vertical="top" wrapText="1"/>
    </xf>
    <xf numFmtId="0" fontId="0" fillId="0" borderId="33" xfId="0" applyBorder="1" applyAlignment="1">
      <alignment horizontal="left" vertical="top" wrapText="1"/>
    </xf>
    <xf numFmtId="0" fontId="11" fillId="0" borderId="34" xfId="0" applyFont="1" applyBorder="1" applyAlignment="1">
      <alignment vertical="top" wrapText="1"/>
    </xf>
    <xf numFmtId="0" fontId="0" fillId="6" borderId="39" xfId="0" applyFill="1" applyBorder="1" applyAlignment="1">
      <alignment vertical="top" wrapText="1"/>
    </xf>
    <xf numFmtId="0" fontId="3" fillId="0" borderId="0" xfId="0" applyFont="1" applyAlignment="1">
      <alignment horizontal="left" vertical="top"/>
    </xf>
    <xf numFmtId="0" fontId="3" fillId="0" borderId="0" xfId="0" applyFont="1" applyAlignment="1">
      <alignment vertical="top"/>
    </xf>
    <xf numFmtId="0" fontId="9" fillId="0" borderId="63" xfId="0" applyFont="1" applyBorder="1" applyAlignment="1">
      <alignment horizontal="center" vertical="top" wrapText="1"/>
    </xf>
    <xf numFmtId="0" fontId="12" fillId="0" borderId="3" xfId="0" applyFont="1" applyBorder="1" applyAlignment="1">
      <alignment vertical="top" wrapText="1"/>
    </xf>
    <xf numFmtId="0" fontId="12" fillId="0" borderId="5" xfId="0" applyFont="1" applyBorder="1" applyAlignment="1">
      <alignment vertical="top" wrapText="1"/>
    </xf>
    <xf numFmtId="0" fontId="4" fillId="9" borderId="31" xfId="0" applyFont="1" applyFill="1" applyBorder="1"/>
    <xf numFmtId="0" fontId="9" fillId="0" borderId="1" xfId="0" quotePrefix="1" applyFont="1" applyBorder="1"/>
    <xf numFmtId="0" fontId="4" fillId="0" borderId="1" xfId="0" applyFont="1" applyBorder="1"/>
    <xf numFmtId="0" fontId="4" fillId="0" borderId="3" xfId="0" applyFont="1" applyBorder="1"/>
    <xf numFmtId="0" fontId="9" fillId="0" borderId="0" xfId="0" applyFont="1"/>
    <xf numFmtId="0" fontId="0" fillId="0" borderId="5" xfId="0" applyBorder="1"/>
    <xf numFmtId="0" fontId="4" fillId="4" borderId="33" xfId="0" applyFont="1" applyFill="1" applyBorder="1"/>
    <xf numFmtId="0" fontId="9" fillId="0" borderId="0" xfId="0" quotePrefix="1" applyFont="1"/>
    <xf numFmtId="0" fontId="4" fillId="0" borderId="0" xfId="0" applyFont="1"/>
    <xf numFmtId="0" fontId="4" fillId="0" borderId="5" xfId="0" applyFont="1" applyBorder="1"/>
    <xf numFmtId="0" fontId="1" fillId="0" borderId="0" xfId="0" applyFont="1"/>
    <xf numFmtId="0" fontId="1" fillId="0" borderId="5" xfId="0" applyFont="1" applyBorder="1"/>
    <xf numFmtId="0" fontId="4" fillId="7" borderId="33" xfId="0" applyFont="1" applyFill="1" applyBorder="1"/>
    <xf numFmtId="0" fontId="4" fillId="6" borderId="4" xfId="0" applyFont="1" applyFill="1" applyBorder="1"/>
    <xf numFmtId="0" fontId="4" fillId="6" borderId="37" xfId="0" applyFont="1" applyFill="1" applyBorder="1"/>
    <xf numFmtId="0" fontId="9" fillId="0" borderId="47" xfId="0" quotePrefix="1" applyFont="1" applyBorder="1"/>
    <xf numFmtId="0" fontId="4" fillId="0" borderId="47" xfId="0" applyFont="1" applyBorder="1"/>
    <xf numFmtId="0" fontId="4" fillId="0" borderId="30" xfId="0" applyFont="1" applyBorder="1"/>
    <xf numFmtId="0" fontId="0" fillId="0" borderId="34" xfId="0" applyBorder="1"/>
    <xf numFmtId="0" fontId="11" fillId="0" borderId="46" xfId="0" applyFont="1" applyBorder="1" applyAlignment="1">
      <alignment wrapText="1"/>
    </xf>
    <xf numFmtId="0" fontId="0" fillId="0" borderId="45" xfId="0" applyBorder="1" applyAlignment="1">
      <alignment horizontal="left" vertical="top" wrapText="1"/>
    </xf>
    <xf numFmtId="0" fontId="11" fillId="0" borderId="40" xfId="0" applyFont="1" applyBorder="1" applyAlignment="1">
      <alignment vertical="top" wrapText="1"/>
    </xf>
    <xf numFmtId="0" fontId="10" fillId="0" borderId="0" xfId="0" applyFont="1" applyAlignment="1">
      <alignment vertical="top" wrapText="1"/>
    </xf>
    <xf numFmtId="0" fontId="8" fillId="0" borderId="0" xfId="0" applyFont="1" applyAlignment="1">
      <alignment vertical="top" wrapText="1"/>
    </xf>
    <xf numFmtId="0" fontId="7" fillId="0" borderId="0" xfId="0" applyFont="1" applyAlignment="1">
      <alignment vertical="center" wrapText="1"/>
    </xf>
    <xf numFmtId="0" fontId="2" fillId="3" borderId="0" xfId="0" applyFont="1" applyFill="1" applyAlignment="1">
      <alignment horizontal="left" vertical="top"/>
    </xf>
    <xf numFmtId="0" fontId="0" fillId="0" borderId="0" xfId="0" applyAlignment="1">
      <alignment horizontal="left" vertical="top"/>
    </xf>
    <xf numFmtId="0" fontId="0" fillId="4" borderId="0" xfId="0" applyFill="1" applyAlignment="1">
      <alignment horizontal="left" vertical="top"/>
    </xf>
    <xf numFmtId="10" fontId="0" fillId="0" borderId="0" xfId="0" applyNumberFormat="1" applyAlignment="1">
      <alignment horizontal="left" vertical="top"/>
    </xf>
    <xf numFmtId="9" fontId="0" fillId="0" borderId="0" xfId="0" applyNumberFormat="1" applyAlignment="1">
      <alignment horizontal="left" vertical="top"/>
    </xf>
    <xf numFmtId="0" fontId="0" fillId="0" borderId="0" xfId="0" applyAlignment="1">
      <alignment vertical="top"/>
    </xf>
    <xf numFmtId="0" fontId="11" fillId="0" borderId="29" xfId="0" applyFont="1" applyBorder="1"/>
    <xf numFmtId="0" fontId="11" fillId="0" borderId="47" xfId="0" applyFont="1" applyBorder="1"/>
    <xf numFmtId="0" fontId="18" fillId="8" borderId="63" xfId="0" applyFont="1" applyFill="1" applyBorder="1" applyAlignment="1">
      <alignment vertical="top" wrapText="1"/>
    </xf>
    <xf numFmtId="0" fontId="18" fillId="8" borderId="61" xfId="0" applyFont="1" applyFill="1" applyBorder="1" applyAlignment="1">
      <alignment horizontal="left" vertical="top" wrapText="1"/>
    </xf>
    <xf numFmtId="0" fontId="18" fillId="8" borderId="61" xfId="0" applyFont="1" applyFill="1" applyBorder="1" applyAlignment="1">
      <alignment vertical="top" wrapText="1"/>
    </xf>
    <xf numFmtId="0" fontId="6" fillId="0" borderId="0" xfId="0" applyFont="1" applyAlignment="1">
      <alignment vertical="center" wrapText="1"/>
    </xf>
    <xf numFmtId="0" fontId="18" fillId="8" borderId="63" xfId="0" applyFont="1" applyFill="1" applyBorder="1" applyAlignment="1">
      <alignment horizontal="left" vertical="top" wrapText="1"/>
    </xf>
    <xf numFmtId="0" fontId="3" fillId="0" borderId="64" xfId="0" applyFont="1" applyBorder="1" applyAlignment="1">
      <alignment vertical="center"/>
    </xf>
    <xf numFmtId="0" fontId="3" fillId="0" borderId="64" xfId="0" applyFont="1" applyBorder="1" applyAlignment="1">
      <alignment vertical="center" wrapText="1"/>
    </xf>
    <xf numFmtId="0" fontId="15" fillId="0" borderId="43" xfId="0" applyFont="1" applyBorder="1" applyAlignment="1">
      <alignment horizontal="left" vertical="top"/>
    </xf>
    <xf numFmtId="0" fontId="15" fillId="0" borderId="59" xfId="0" applyFont="1" applyBorder="1" applyAlignment="1">
      <alignment horizontal="left" vertical="top"/>
    </xf>
    <xf numFmtId="0" fontId="15" fillId="0" borderId="59" xfId="0" applyFont="1" applyBorder="1" applyAlignment="1">
      <alignment vertical="top"/>
    </xf>
    <xf numFmtId="0" fontId="15" fillId="0" borderId="44" xfId="0" applyFont="1" applyBorder="1" applyAlignment="1">
      <alignment horizontal="left" vertical="top" wrapText="1"/>
    </xf>
    <xf numFmtId="0" fontId="15" fillId="0" borderId="54" xfId="0" applyFont="1" applyBorder="1" applyAlignment="1">
      <alignment horizontal="left" vertical="top"/>
    </xf>
    <xf numFmtId="0" fontId="15" fillId="0" borderId="46" xfId="0" applyFont="1" applyBorder="1" applyAlignment="1">
      <alignment horizontal="left" vertical="top"/>
    </xf>
    <xf numFmtId="0" fontId="15" fillId="0" borderId="15" xfId="0" applyFont="1" applyBorder="1"/>
    <xf numFmtId="0" fontId="15" fillId="0" borderId="28" xfId="0" applyFont="1" applyBorder="1"/>
    <xf numFmtId="0" fontId="13" fillId="0" borderId="33" xfId="0" applyFont="1" applyBorder="1" applyAlignment="1">
      <alignment horizontal="center" vertical="center" wrapText="1"/>
    </xf>
    <xf numFmtId="0" fontId="6" fillId="0" borderId="0" xfId="0" applyFont="1"/>
    <xf numFmtId="0" fontId="0" fillId="0" borderId="0" xfId="0" applyAlignment="1">
      <alignment horizontal="center" vertical="center"/>
    </xf>
    <xf numFmtId="0" fontId="15" fillId="0" borderId="65" xfId="0" applyFont="1" applyBorder="1"/>
    <xf numFmtId="0" fontId="13" fillId="0" borderId="65" xfId="0" applyFont="1" applyBorder="1"/>
    <xf numFmtId="0" fontId="11" fillId="0" borderId="34" xfId="0" applyFont="1" applyBorder="1" applyAlignment="1">
      <alignment wrapText="1"/>
    </xf>
    <xf numFmtId="0" fontId="11" fillId="6" borderId="39" xfId="0" applyFont="1" applyFill="1" applyBorder="1" applyAlignment="1">
      <alignment horizontal="left" vertical="top" wrapText="1"/>
    </xf>
    <xf numFmtId="0" fontId="0" fillId="0" borderId="42" xfId="0" applyBorder="1" applyAlignment="1">
      <alignment vertical="top" wrapText="1"/>
    </xf>
    <xf numFmtId="1" fontId="0" fillId="0" borderId="0" xfId="0" applyNumberFormat="1"/>
    <xf numFmtId="164" fontId="0" fillId="0" borderId="0" xfId="0" applyNumberFormat="1"/>
    <xf numFmtId="0" fontId="18" fillId="8" borderId="43" xfId="0" applyFont="1" applyFill="1" applyBorder="1" applyAlignment="1">
      <alignment horizontal="left" vertical="top" wrapText="1"/>
    </xf>
    <xf numFmtId="0" fontId="18" fillId="8" borderId="44" xfId="0" applyFont="1" applyFill="1" applyBorder="1" applyAlignment="1">
      <alignment vertical="top" wrapText="1"/>
    </xf>
    <xf numFmtId="0" fontId="0" fillId="0" borderId="37" xfId="0" applyBorder="1" applyAlignment="1">
      <alignment vertical="top" wrapText="1"/>
    </xf>
    <xf numFmtId="0" fontId="0" fillId="0" borderId="38" xfId="0" applyBorder="1" applyAlignment="1">
      <alignment vertical="top" wrapText="1"/>
    </xf>
    <xf numFmtId="0" fontId="11" fillId="0" borderId="31" xfId="0" applyFont="1" applyBorder="1" applyAlignment="1">
      <alignment horizontal="left" vertical="top" wrapText="1"/>
    </xf>
    <xf numFmtId="0" fontId="11" fillId="0" borderId="32" xfId="0" applyFont="1" applyBorder="1" applyAlignment="1">
      <alignment vertical="top" wrapText="1"/>
    </xf>
    <xf numFmtId="0" fontId="27" fillId="6" borderId="29" xfId="0" applyFont="1" applyFill="1" applyBorder="1" applyAlignment="1">
      <alignment vertical="top"/>
    </xf>
    <xf numFmtId="0" fontId="22" fillId="6" borderId="47" xfId="1" applyFont="1" applyFill="1" applyBorder="1" applyAlignment="1"/>
    <xf numFmtId="0" fontId="22" fillId="6" borderId="30" xfId="1" applyFont="1" applyFill="1" applyBorder="1" applyAlignment="1"/>
    <xf numFmtId="164" fontId="15" fillId="9" borderId="39" xfId="0" applyNumberFormat="1" applyFont="1" applyFill="1" applyBorder="1" applyAlignment="1" applyProtection="1">
      <alignment horizontal="left" vertical="top"/>
      <protection locked="0"/>
    </xf>
    <xf numFmtId="0" fontId="15" fillId="4" borderId="11" xfId="0" applyFont="1" applyFill="1" applyBorder="1" applyAlignment="1" applyProtection="1">
      <alignment vertical="top"/>
      <protection locked="0"/>
    </xf>
    <xf numFmtId="0" fontId="15" fillId="4" borderId="43" xfId="0" applyFont="1" applyFill="1" applyBorder="1" applyAlignment="1" applyProtection="1">
      <alignment horizontal="center" vertical="center"/>
      <protection locked="0"/>
    </xf>
    <xf numFmtId="0" fontId="15" fillId="4" borderId="80" xfId="0" applyFont="1" applyFill="1" applyBorder="1" applyAlignment="1" applyProtection="1">
      <alignment horizontal="center" vertical="center"/>
      <protection locked="0"/>
    </xf>
    <xf numFmtId="0" fontId="15" fillId="4" borderId="81" xfId="0" applyFont="1" applyFill="1" applyBorder="1" applyAlignment="1" applyProtection="1">
      <alignment horizontal="center" vertical="center"/>
      <protection locked="0"/>
    </xf>
    <xf numFmtId="0" fontId="0" fillId="0" borderId="0" xfId="0" applyProtection="1">
      <protection locked="0"/>
    </xf>
    <xf numFmtId="0" fontId="15" fillId="4" borderId="11" xfId="0" applyFont="1" applyFill="1" applyBorder="1" applyAlignment="1" applyProtection="1">
      <alignment vertical="center"/>
      <protection locked="0"/>
    </xf>
    <xf numFmtId="0" fontId="21" fillId="6" borderId="5" xfId="0" applyFont="1" applyFill="1" applyBorder="1" applyAlignment="1">
      <alignment horizontal="left" vertical="center" wrapText="1"/>
    </xf>
    <xf numFmtId="0" fontId="21" fillId="6" borderId="4" xfId="0" applyFont="1" applyFill="1" applyBorder="1" applyAlignment="1">
      <alignment horizontal="left" vertical="center"/>
    </xf>
    <xf numFmtId="0" fontId="21" fillId="6" borderId="0" xfId="0" applyFont="1" applyFill="1" applyAlignment="1">
      <alignment horizontal="left" vertical="center"/>
    </xf>
    <xf numFmtId="0" fontId="21" fillId="6" borderId="0" xfId="0" applyFont="1" applyFill="1" applyAlignment="1">
      <alignment horizontal="left" vertical="center" wrapText="1"/>
    </xf>
    <xf numFmtId="0" fontId="27" fillId="6" borderId="47" xfId="0" applyFont="1" applyFill="1" applyBorder="1"/>
    <xf numFmtId="0" fontId="15" fillId="0" borderId="29" xfId="0" applyFont="1" applyBorder="1"/>
    <xf numFmtId="0" fontId="0" fillId="0" borderId="41" xfId="0" applyBorder="1" applyAlignment="1">
      <alignment vertical="top" wrapText="1"/>
    </xf>
    <xf numFmtId="0" fontId="11" fillId="0" borderId="0" xfId="0" applyFont="1" applyAlignment="1">
      <alignment wrapText="1"/>
    </xf>
    <xf numFmtId="0" fontId="32" fillId="6" borderId="0" xfId="0" applyFont="1" applyFill="1" applyAlignment="1">
      <alignment horizontal="left" vertical="top" indent="1"/>
    </xf>
    <xf numFmtId="0" fontId="32" fillId="6" borderId="5" xfId="0" applyFont="1" applyFill="1" applyBorder="1" applyAlignment="1">
      <alignment horizontal="left" vertical="top" indent="1"/>
    </xf>
    <xf numFmtId="0" fontId="15" fillId="0" borderId="17" xfId="0" applyFont="1" applyBorder="1" applyAlignment="1">
      <alignment horizontal="left" vertical="top"/>
    </xf>
    <xf numFmtId="0" fontId="15" fillId="9" borderId="9" xfId="0" applyFont="1" applyFill="1" applyBorder="1" applyAlignment="1">
      <alignment horizontal="center" vertical="center"/>
    </xf>
    <xf numFmtId="0" fontId="13" fillId="9" borderId="33" xfId="0" applyFont="1" applyFill="1" applyBorder="1" applyAlignment="1" applyProtection="1">
      <alignment horizontal="center" vertical="center" wrapText="1"/>
      <protection locked="0"/>
    </xf>
    <xf numFmtId="0" fontId="27" fillId="6" borderId="47" xfId="0" applyFont="1" applyFill="1" applyBorder="1" applyAlignment="1">
      <alignment horizontal="right"/>
    </xf>
    <xf numFmtId="0" fontId="19" fillId="0" borderId="0" xfId="1"/>
    <xf numFmtId="0" fontId="19" fillId="0" borderId="0" xfId="1" applyFill="1"/>
    <xf numFmtId="0" fontId="19" fillId="0" borderId="0" xfId="1" applyNumberFormat="1" applyFill="1"/>
    <xf numFmtId="0" fontId="15" fillId="9" borderId="16" xfId="0" applyFont="1" applyFill="1" applyBorder="1" applyAlignment="1">
      <alignment horizontal="center" vertical="center"/>
    </xf>
    <xf numFmtId="0" fontId="27" fillId="6" borderId="0" xfId="0" applyFont="1" applyFill="1" applyAlignment="1">
      <alignment horizontal="right"/>
    </xf>
    <xf numFmtId="0" fontId="15" fillId="9" borderId="11" xfId="0" applyFont="1" applyFill="1" applyBorder="1" applyAlignment="1" applyProtection="1">
      <alignment horizontal="left" vertical="top"/>
      <protection locked="0"/>
    </xf>
    <xf numFmtId="0" fontId="15" fillId="9" borderId="40" xfId="0" applyFont="1" applyFill="1" applyBorder="1" applyAlignment="1" applyProtection="1">
      <alignment horizontal="left" vertical="top" wrapText="1"/>
      <protection locked="0"/>
    </xf>
    <xf numFmtId="0" fontId="15" fillId="9" borderId="15" xfId="0" applyFont="1" applyFill="1" applyBorder="1" applyAlignment="1" applyProtection="1">
      <alignment horizontal="left" vertical="top"/>
      <protection locked="0"/>
    </xf>
    <xf numFmtId="0" fontId="15" fillId="9" borderId="60" xfId="0" applyFont="1" applyFill="1" applyBorder="1" applyAlignment="1" applyProtection="1">
      <alignment horizontal="left" vertical="top"/>
      <protection locked="0"/>
    </xf>
    <xf numFmtId="0" fontId="15" fillId="9" borderId="42" xfId="0" applyFont="1" applyFill="1" applyBorder="1" applyAlignment="1" applyProtection="1">
      <alignment horizontal="left" vertical="top"/>
      <protection locked="0"/>
    </xf>
    <xf numFmtId="0" fontId="21" fillId="6" borderId="0" xfId="0" applyFont="1" applyFill="1" applyAlignment="1">
      <alignment horizontal="right"/>
    </xf>
    <xf numFmtId="0" fontId="33" fillId="6" borderId="0" xfId="1" applyFont="1" applyFill="1" applyBorder="1" applyAlignment="1">
      <alignment horizontal="left"/>
    </xf>
    <xf numFmtId="0" fontId="22" fillId="6" borderId="0" xfId="1" applyFont="1" applyFill="1" applyBorder="1" applyAlignment="1">
      <alignment horizontal="left"/>
    </xf>
    <xf numFmtId="0" fontId="22" fillId="0" borderId="47" xfId="1" applyFont="1" applyBorder="1" applyAlignment="1"/>
    <xf numFmtId="0" fontId="19" fillId="6" borderId="0" xfId="1" applyFill="1" applyBorder="1" applyAlignment="1">
      <alignment horizontal="left"/>
    </xf>
    <xf numFmtId="0" fontId="0" fillId="0" borderId="33" xfId="0" applyBorder="1" applyAlignment="1">
      <alignment vertical="top" wrapText="1"/>
    </xf>
    <xf numFmtId="0" fontId="0" fillId="0" borderId="31" xfId="0" applyBorder="1" applyAlignment="1">
      <alignment horizontal="left" vertical="top" wrapText="1"/>
    </xf>
    <xf numFmtId="0" fontId="0" fillId="0" borderId="32" xfId="0" applyBorder="1" applyAlignment="1">
      <alignment vertical="top" wrapText="1"/>
    </xf>
    <xf numFmtId="0" fontId="0" fillId="0" borderId="46" xfId="0" applyBorder="1" applyAlignment="1">
      <alignment vertical="top" wrapText="1"/>
    </xf>
    <xf numFmtId="0" fontId="0" fillId="0" borderId="34" xfId="0" applyBorder="1" applyAlignment="1">
      <alignment wrapText="1"/>
    </xf>
    <xf numFmtId="0" fontId="0" fillId="0" borderId="40" xfId="0" applyBorder="1" applyAlignment="1">
      <alignment vertical="top" wrapText="1"/>
    </xf>
    <xf numFmtId="0" fontId="15" fillId="5" borderId="55" xfId="0" applyFont="1" applyFill="1" applyBorder="1" applyAlignment="1" applyProtection="1">
      <alignment horizontal="left" vertical="center"/>
      <protection locked="0"/>
    </xf>
    <xf numFmtId="0" fontId="15" fillId="5" borderId="53" xfId="0" applyFont="1" applyFill="1" applyBorder="1" applyAlignment="1" applyProtection="1">
      <alignment horizontal="left" vertical="center"/>
      <protection locked="0"/>
    </xf>
    <xf numFmtId="0" fontId="15" fillId="5" borderId="64" xfId="0" applyFont="1" applyFill="1" applyBorder="1" applyAlignment="1" applyProtection="1">
      <alignment horizontal="left" vertical="center"/>
      <protection locked="0"/>
    </xf>
    <xf numFmtId="0" fontId="15" fillId="5" borderId="34" xfId="0" applyFont="1" applyFill="1" applyBorder="1" applyAlignment="1" applyProtection="1">
      <alignment horizontal="left" vertical="center"/>
      <protection locked="0"/>
    </xf>
    <xf numFmtId="14" fontId="15" fillId="5" borderId="67" xfId="0" applyNumberFormat="1" applyFont="1" applyFill="1" applyBorder="1" applyAlignment="1" applyProtection="1">
      <alignment horizontal="left" vertical="center"/>
      <protection locked="0"/>
    </xf>
    <xf numFmtId="14" fontId="15" fillId="5" borderId="49" xfId="0" applyNumberFormat="1" applyFont="1" applyFill="1" applyBorder="1" applyAlignment="1" applyProtection="1">
      <alignment horizontal="left" vertical="center"/>
      <protection locked="0"/>
    </xf>
    <xf numFmtId="14" fontId="15" fillId="5" borderId="83" xfId="0" applyNumberFormat="1" applyFont="1" applyFill="1" applyBorder="1" applyAlignment="1" applyProtection="1">
      <alignment horizontal="left" vertical="center"/>
      <protection locked="0"/>
    </xf>
    <xf numFmtId="14" fontId="15" fillId="5" borderId="71" xfId="0" applyNumberFormat="1" applyFont="1" applyFill="1" applyBorder="1" applyAlignment="1" applyProtection="1">
      <alignment horizontal="left" vertical="center"/>
      <protection locked="0"/>
    </xf>
    <xf numFmtId="14" fontId="15" fillId="5" borderId="72" xfId="0" applyNumberFormat="1" applyFont="1" applyFill="1" applyBorder="1" applyAlignment="1" applyProtection="1">
      <alignment horizontal="left" vertical="center"/>
      <protection locked="0"/>
    </xf>
    <xf numFmtId="0" fontId="24" fillId="8" borderId="2" xfId="0" applyFont="1" applyFill="1" applyBorder="1" applyAlignment="1">
      <alignment horizontal="center"/>
    </xf>
    <xf numFmtId="0" fontId="24" fillId="8" borderId="1" xfId="0" applyFont="1" applyFill="1" applyBorder="1" applyAlignment="1">
      <alignment horizontal="center"/>
    </xf>
    <xf numFmtId="0" fontId="24" fillId="8" borderId="3" xfId="0" applyFont="1" applyFill="1" applyBorder="1" applyAlignment="1">
      <alignment horizontal="center"/>
    </xf>
    <xf numFmtId="0" fontId="24" fillId="8" borderId="24" xfId="0" applyFont="1" applyFill="1" applyBorder="1" applyAlignment="1">
      <alignment horizontal="center"/>
    </xf>
    <xf numFmtId="0" fontId="24" fillId="8" borderId="21" xfId="0" applyFont="1" applyFill="1" applyBorder="1" applyAlignment="1">
      <alignment horizontal="center"/>
    </xf>
    <xf numFmtId="0" fontId="24" fillId="8" borderId="23" xfId="0" applyFont="1" applyFill="1" applyBorder="1" applyAlignment="1">
      <alignment horizontal="center"/>
    </xf>
    <xf numFmtId="0" fontId="15" fillId="0" borderId="56" xfId="0" applyFont="1" applyBorder="1" applyAlignment="1">
      <alignment horizontal="left" vertical="center"/>
    </xf>
    <xf numFmtId="0" fontId="15" fillId="0" borderId="32" xfId="0" applyFont="1" applyBorder="1" applyAlignment="1">
      <alignment horizontal="left" vertical="center"/>
    </xf>
    <xf numFmtId="0" fontId="15" fillId="0" borderId="53" xfId="0" applyFont="1" applyBorder="1" applyAlignment="1">
      <alignment horizontal="left" vertical="center"/>
    </xf>
    <xf numFmtId="0" fontId="15" fillId="0" borderId="34" xfId="0" applyFont="1" applyBorder="1" applyAlignment="1">
      <alignment horizontal="left" vertical="center"/>
    </xf>
    <xf numFmtId="0" fontId="15" fillId="0" borderId="49" xfId="0" applyFont="1" applyBorder="1" applyAlignment="1">
      <alignment horizontal="left" vertical="center"/>
    </xf>
    <xf numFmtId="0" fontId="15" fillId="0" borderId="38" xfId="0" applyFont="1" applyBorder="1" applyAlignment="1">
      <alignment horizontal="left" vertical="center"/>
    </xf>
    <xf numFmtId="0" fontId="29" fillId="0" borderId="29" xfId="0" applyFont="1" applyBorder="1" applyAlignment="1">
      <alignment horizontal="left" wrapText="1" indent="1"/>
    </xf>
    <xf numFmtId="0" fontId="29" fillId="0" borderId="47" xfId="0" applyFont="1" applyBorder="1" applyAlignment="1">
      <alignment horizontal="left" wrapText="1" indent="1"/>
    </xf>
    <xf numFmtId="0" fontId="29" fillId="0" borderId="30" xfId="0" applyFont="1" applyBorder="1" applyAlignment="1">
      <alignment horizontal="left" wrapText="1" indent="1"/>
    </xf>
    <xf numFmtId="0" fontId="15" fillId="5" borderId="27" xfId="0" applyFont="1" applyFill="1" applyBorder="1" applyAlignment="1" applyProtection="1">
      <alignment horizontal="left" vertical="center"/>
      <protection locked="0"/>
    </xf>
    <xf numFmtId="0" fontId="15" fillId="5" borderId="74" xfId="0" applyFont="1" applyFill="1" applyBorder="1" applyAlignment="1" applyProtection="1">
      <alignment horizontal="left" vertical="center"/>
      <protection locked="0"/>
    </xf>
    <xf numFmtId="0" fontId="32" fillId="6" borderId="4" xfId="0" applyFont="1" applyFill="1" applyBorder="1" applyAlignment="1">
      <alignment horizontal="left" vertical="top" indent="1"/>
    </xf>
    <xf numFmtId="0" fontId="32" fillId="6" borderId="0" xfId="0" applyFont="1" applyFill="1" applyAlignment="1">
      <alignment horizontal="left" vertical="top" indent="1"/>
    </xf>
    <xf numFmtId="0" fontId="32" fillId="6" borderId="5" xfId="0" applyFont="1" applyFill="1" applyBorder="1" applyAlignment="1">
      <alignment horizontal="left" vertical="top" indent="1"/>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5" fillId="6" borderId="4" xfId="0" applyFont="1" applyFill="1" applyBorder="1" applyAlignment="1">
      <alignment horizontal="center" vertical="center"/>
    </xf>
    <xf numFmtId="0" fontId="15" fillId="6" borderId="0" xfId="0" applyFont="1" applyFill="1" applyAlignment="1">
      <alignment horizontal="center" vertical="center"/>
    </xf>
    <xf numFmtId="0" fontId="15" fillId="6" borderId="29" xfId="0" applyFont="1" applyFill="1" applyBorder="1" applyAlignment="1">
      <alignment horizontal="center" vertical="center"/>
    </xf>
    <xf numFmtId="0" fontId="15" fillId="6" borderId="47" xfId="0" applyFont="1" applyFill="1" applyBorder="1" applyAlignment="1">
      <alignment horizontal="center" vertical="center"/>
    </xf>
    <xf numFmtId="0" fontId="32" fillId="6" borderId="2" xfId="0" applyFont="1" applyFill="1" applyBorder="1" applyAlignment="1">
      <alignment horizontal="left" vertical="center" indent="1"/>
    </xf>
    <xf numFmtId="0" fontId="32" fillId="6" borderId="1" xfId="0" applyFont="1" applyFill="1" applyBorder="1" applyAlignment="1">
      <alignment horizontal="left" vertical="center" indent="1"/>
    </xf>
    <xf numFmtId="0" fontId="32" fillId="6" borderId="3" xfId="0" applyFont="1" applyFill="1" applyBorder="1" applyAlignment="1">
      <alignment horizontal="left" vertical="center" indent="1"/>
    </xf>
    <xf numFmtId="0" fontId="24" fillId="8" borderId="69" xfId="0" applyFont="1" applyFill="1" applyBorder="1" applyAlignment="1">
      <alignment horizontal="center"/>
    </xf>
    <xf numFmtId="0" fontId="24" fillId="8" borderId="20" xfId="0" applyFont="1" applyFill="1" applyBorder="1" applyAlignment="1">
      <alignment horizontal="center"/>
    </xf>
    <xf numFmtId="0" fontId="24" fillId="8" borderId="70" xfId="0" applyFont="1" applyFill="1" applyBorder="1" applyAlignment="1">
      <alignment horizontal="center"/>
    </xf>
    <xf numFmtId="0" fontId="15" fillId="9" borderId="4" xfId="0" applyFont="1" applyFill="1" applyBorder="1" applyAlignment="1" applyProtection="1">
      <alignment horizontal="left" vertical="top" wrapText="1"/>
      <protection locked="0"/>
    </xf>
    <xf numFmtId="0" fontId="15" fillId="9" borderId="0" xfId="0" applyFont="1" applyFill="1" applyAlignment="1" applyProtection="1">
      <alignment horizontal="left" vertical="top" wrapText="1"/>
      <protection locked="0"/>
    </xf>
    <xf numFmtId="0" fontId="15" fillId="9" borderId="5" xfId="0" applyFont="1" applyFill="1" applyBorder="1" applyAlignment="1" applyProtection="1">
      <alignment horizontal="left" vertical="top" wrapText="1"/>
      <protection locked="0"/>
    </xf>
    <xf numFmtId="0" fontId="15" fillId="9" borderId="24" xfId="0" applyFont="1" applyFill="1" applyBorder="1" applyAlignment="1" applyProtection="1">
      <alignment horizontal="left" vertical="top" wrapText="1"/>
      <protection locked="0"/>
    </xf>
    <xf numFmtId="0" fontId="15" fillId="9" borderId="21" xfId="0" applyFont="1" applyFill="1" applyBorder="1" applyAlignment="1" applyProtection="1">
      <alignment horizontal="left" vertical="top" wrapText="1"/>
      <protection locked="0"/>
    </xf>
    <xf numFmtId="0" fontId="15" fillId="9" borderId="23" xfId="0" applyFont="1" applyFill="1" applyBorder="1" applyAlignment="1" applyProtection="1">
      <alignment horizontal="left" vertical="top" wrapText="1"/>
      <protection locked="0"/>
    </xf>
    <xf numFmtId="0" fontId="20" fillId="0" borderId="50" xfId="0" applyFont="1" applyBorder="1" applyAlignment="1">
      <alignment horizontal="left" vertical="center" wrapText="1"/>
    </xf>
    <xf numFmtId="0" fontId="20" fillId="0" borderId="51" xfId="0" applyFont="1" applyBorder="1" applyAlignment="1">
      <alignment horizontal="left" vertical="center" wrapText="1"/>
    </xf>
    <xf numFmtId="0" fontId="20" fillId="0" borderId="52" xfId="0" applyFont="1" applyBorder="1" applyAlignment="1">
      <alignment horizontal="left" vertical="center" wrapText="1"/>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52" xfId="0" applyFont="1" applyBorder="1" applyAlignment="1">
      <alignment horizontal="center" vertical="center"/>
    </xf>
    <xf numFmtId="0" fontId="24" fillId="8" borderId="4" xfId="0" applyFont="1" applyFill="1" applyBorder="1" applyAlignment="1">
      <alignment horizontal="center" vertical="center"/>
    </xf>
    <xf numFmtId="0" fontId="24" fillId="8" borderId="0" xfId="0" applyFont="1" applyFill="1" applyAlignment="1">
      <alignment horizontal="center" vertical="center"/>
    </xf>
    <xf numFmtId="0" fontId="24" fillId="8" borderId="5" xfId="0" applyFont="1" applyFill="1" applyBorder="1" applyAlignment="1">
      <alignment horizontal="center" vertical="center"/>
    </xf>
    <xf numFmtId="0" fontId="15" fillId="0" borderId="2" xfId="0" applyFont="1" applyBorder="1" applyAlignment="1">
      <alignment horizontal="left" vertical="top" wrapText="1"/>
    </xf>
    <xf numFmtId="0" fontId="15" fillId="0" borderId="1" xfId="0" applyFont="1" applyBorder="1" applyAlignment="1">
      <alignment horizontal="left" vertical="top" wrapText="1"/>
    </xf>
    <xf numFmtId="0" fontId="15" fillId="0" borderId="4" xfId="0" applyFont="1" applyBorder="1" applyAlignment="1">
      <alignment horizontal="left" vertical="top" wrapText="1"/>
    </xf>
    <xf numFmtId="0" fontId="15" fillId="0" borderId="0" xfId="0" applyFont="1" applyAlignment="1">
      <alignment horizontal="left" vertical="top" wrapText="1"/>
    </xf>
    <xf numFmtId="0" fontId="15" fillId="0" borderId="29" xfId="0" applyFont="1" applyBorder="1" applyAlignment="1">
      <alignment horizontal="left" vertical="top" wrapText="1"/>
    </xf>
    <xf numFmtId="0" fontId="15" fillId="0" borderId="47" xfId="0" applyFont="1" applyBorder="1" applyAlignment="1">
      <alignment horizontal="left" vertical="top" wrapText="1"/>
    </xf>
    <xf numFmtId="0" fontId="20" fillId="0" borderId="65" xfId="0" applyFont="1" applyBorder="1" applyAlignment="1">
      <alignment horizontal="left" vertical="center" wrapText="1"/>
    </xf>
    <xf numFmtId="0" fontId="20" fillId="0" borderId="66" xfId="0" applyFont="1" applyBorder="1" applyAlignment="1">
      <alignment horizontal="left" vertical="center" wrapText="1"/>
    </xf>
    <xf numFmtId="0" fontId="20" fillId="0" borderId="68" xfId="0" applyFont="1" applyBorder="1" applyAlignment="1">
      <alignment horizontal="left" vertical="center" wrapText="1"/>
    </xf>
    <xf numFmtId="0" fontId="24" fillId="8" borderId="50" xfId="0" applyFont="1" applyFill="1" applyBorder="1" applyAlignment="1">
      <alignment horizontal="center"/>
    </xf>
    <xf numFmtId="0" fontId="24" fillId="8" borderId="51" xfId="0" applyFont="1" applyFill="1" applyBorder="1" applyAlignment="1">
      <alignment horizontal="center"/>
    </xf>
    <xf numFmtId="0" fontId="24" fillId="8" borderId="52" xfId="0" applyFont="1" applyFill="1" applyBorder="1" applyAlignment="1">
      <alignment horizontal="center"/>
    </xf>
    <xf numFmtId="0" fontId="24" fillId="8" borderId="29" xfId="0" applyFont="1" applyFill="1" applyBorder="1" applyAlignment="1">
      <alignment horizontal="center"/>
    </xf>
    <xf numFmtId="0" fontId="24" fillId="8" borderId="47" xfId="0" applyFont="1" applyFill="1" applyBorder="1" applyAlignment="1">
      <alignment horizontal="center"/>
    </xf>
    <xf numFmtId="0" fontId="24" fillId="8" borderId="30" xfId="0" applyFont="1" applyFill="1" applyBorder="1" applyAlignment="1">
      <alignment horizontal="center"/>
    </xf>
    <xf numFmtId="0" fontId="13" fillId="0" borderId="66" xfId="0" applyFont="1" applyBorder="1" applyAlignment="1">
      <alignment horizontal="center"/>
    </xf>
    <xf numFmtId="0" fontId="13" fillId="0" borderId="68" xfId="0" applyFont="1" applyBorder="1" applyAlignment="1">
      <alignment horizontal="center"/>
    </xf>
    <xf numFmtId="0" fontId="15" fillId="9" borderId="53" xfId="0" applyFont="1" applyFill="1" applyBorder="1" applyAlignment="1" applyProtection="1">
      <alignment horizontal="center" vertical="center" wrapText="1"/>
      <protection locked="0"/>
    </xf>
    <xf numFmtId="0" fontId="15" fillId="9" borderId="64" xfId="0" applyFont="1" applyFill="1" applyBorder="1" applyAlignment="1" applyProtection="1">
      <alignment horizontal="center" vertical="center" wrapText="1"/>
      <protection locked="0"/>
    </xf>
    <xf numFmtId="0" fontId="15" fillId="9" borderId="74" xfId="0" applyFont="1" applyFill="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15" fillId="9" borderId="79" xfId="0" applyFont="1" applyFill="1" applyBorder="1" applyAlignment="1">
      <alignment horizontal="center" vertical="center"/>
    </xf>
    <xf numFmtId="0" fontId="15" fillId="9" borderId="68" xfId="0" applyFont="1" applyFill="1" applyBorder="1" applyAlignment="1">
      <alignment horizontal="center" vertical="center"/>
    </xf>
    <xf numFmtId="0" fontId="5" fillId="9" borderId="4" xfId="0" applyFont="1" applyFill="1" applyBorder="1" applyAlignment="1" applyProtection="1">
      <alignment horizontal="left" vertical="top" wrapText="1"/>
      <protection locked="0"/>
    </xf>
    <xf numFmtId="0" fontId="5" fillId="9" borderId="0" xfId="0" applyFont="1" applyFill="1" applyAlignment="1" applyProtection="1">
      <alignment horizontal="left" vertical="top" wrapText="1"/>
      <protection locked="0"/>
    </xf>
    <xf numFmtId="0" fontId="5" fillId="9" borderId="5" xfId="0" applyFont="1" applyFill="1" applyBorder="1" applyAlignment="1" applyProtection="1">
      <alignment horizontal="left" vertical="top" wrapText="1"/>
      <protection locked="0"/>
    </xf>
    <xf numFmtId="0" fontId="5" fillId="9" borderId="29" xfId="0" applyFont="1" applyFill="1" applyBorder="1" applyAlignment="1" applyProtection="1">
      <alignment horizontal="left" vertical="top" wrapText="1"/>
      <protection locked="0"/>
    </xf>
    <xf numFmtId="0" fontId="5" fillId="9" borderId="47" xfId="0" applyFont="1" applyFill="1" applyBorder="1" applyAlignment="1" applyProtection="1">
      <alignment horizontal="left" vertical="top" wrapText="1"/>
      <protection locked="0"/>
    </xf>
    <xf numFmtId="0" fontId="5" fillId="9" borderId="30" xfId="0" applyFont="1" applyFill="1" applyBorder="1" applyAlignment="1" applyProtection="1">
      <alignment horizontal="left" vertical="top" wrapText="1"/>
      <protection locked="0"/>
    </xf>
    <xf numFmtId="0" fontId="13" fillId="0" borderId="19" xfId="0" applyFont="1" applyBorder="1" applyAlignment="1">
      <alignment horizontal="center" vertical="center" wrapText="1"/>
    </xf>
    <xf numFmtId="0" fontId="20" fillId="0" borderId="3" xfId="0" applyFont="1" applyBorder="1" applyAlignment="1">
      <alignment horizontal="center" vertical="center"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5" fillId="7" borderId="9" xfId="0" applyFont="1" applyFill="1" applyBorder="1" applyAlignment="1">
      <alignment horizontal="center" vertical="center" wrapText="1"/>
    </xf>
    <xf numFmtId="0" fontId="15" fillId="7" borderId="16" xfId="0" applyFont="1" applyFill="1" applyBorder="1" applyAlignment="1">
      <alignment horizontal="center" vertical="center" wrapText="1"/>
    </xf>
    <xf numFmtId="0" fontId="15" fillId="7" borderId="64" xfId="0" applyFont="1" applyFill="1" applyBorder="1" applyAlignment="1" applyProtection="1">
      <alignment horizontal="center" vertical="center"/>
      <protection locked="0"/>
    </xf>
    <xf numFmtId="0" fontId="15" fillId="7" borderId="27" xfId="0" applyFont="1" applyFill="1" applyBorder="1" applyAlignment="1" applyProtection="1">
      <alignment horizontal="center" vertical="center"/>
      <protection locked="0"/>
    </xf>
    <xf numFmtId="0" fontId="15" fillId="7" borderId="74" xfId="0" applyFont="1" applyFill="1" applyBorder="1" applyAlignment="1" applyProtection="1">
      <alignment horizontal="center" vertical="center"/>
      <protection locked="0"/>
    </xf>
    <xf numFmtId="0" fontId="15" fillId="7" borderId="6"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84" xfId="0" applyFont="1" applyFill="1" applyBorder="1" applyAlignment="1" applyProtection="1">
      <alignment horizontal="center" vertical="center"/>
      <protection locked="0"/>
    </xf>
    <xf numFmtId="0" fontId="13" fillId="0" borderId="28" xfId="0" applyFont="1" applyBorder="1" applyAlignment="1">
      <alignment horizontal="center" vertical="center"/>
    </xf>
    <xf numFmtId="0" fontId="13" fillId="0" borderId="55" xfId="0" applyFont="1" applyBorder="1" applyAlignment="1">
      <alignment horizontal="center" vertical="center"/>
    </xf>
    <xf numFmtId="0" fontId="13" fillId="0" borderId="17" xfId="0" applyFont="1" applyBorder="1" applyAlignment="1">
      <alignment horizontal="center" vertical="center"/>
    </xf>
    <xf numFmtId="0" fontId="13" fillId="0" borderId="8" xfId="0" applyFont="1" applyBorder="1" applyAlignment="1">
      <alignment horizontal="center" vertical="center"/>
    </xf>
    <xf numFmtId="0" fontId="15" fillId="7" borderId="83" xfId="0" applyFont="1" applyFill="1" applyBorder="1" applyAlignment="1" applyProtection="1">
      <alignment horizontal="center" vertical="center" wrapText="1"/>
      <protection locked="0"/>
    </xf>
    <xf numFmtId="0" fontId="15" fillId="7" borderId="71" xfId="0" applyFont="1" applyFill="1" applyBorder="1" applyAlignment="1" applyProtection="1">
      <alignment horizontal="center" vertical="center" wrapText="1"/>
      <protection locked="0"/>
    </xf>
    <xf numFmtId="0" fontId="15" fillId="7" borderId="72" xfId="0" applyFont="1" applyFill="1" applyBorder="1" applyAlignment="1" applyProtection="1">
      <alignment horizontal="center" vertical="center" wrapText="1"/>
      <protection locked="0"/>
    </xf>
    <xf numFmtId="0" fontId="15" fillId="0" borderId="73" xfId="0" applyFont="1" applyBorder="1" applyAlignment="1">
      <alignment horizontal="center" vertical="center" wrapText="1"/>
    </xf>
    <xf numFmtId="0" fontId="15" fillId="0" borderId="67" xfId="0" applyFont="1" applyBorder="1" applyAlignment="1">
      <alignment horizontal="center" vertical="center" wrapText="1"/>
    </xf>
    <xf numFmtId="0" fontId="13" fillId="0" borderId="65" xfId="0" applyFont="1" applyBorder="1" applyAlignment="1">
      <alignment horizontal="center" vertical="center"/>
    </xf>
    <xf numFmtId="0" fontId="13" fillId="0" borderId="66" xfId="0" applyFont="1" applyBorder="1" applyAlignment="1">
      <alignment horizontal="center" vertical="center"/>
    </xf>
    <xf numFmtId="0" fontId="5" fillId="0" borderId="66" xfId="0" applyFont="1" applyBorder="1" applyAlignment="1">
      <alignment horizontal="center" vertical="center"/>
    </xf>
    <xf numFmtId="0" fontId="5" fillId="0" borderId="68" xfId="0" applyFont="1" applyBorder="1" applyAlignment="1">
      <alignment horizontal="center" vertical="center"/>
    </xf>
    <xf numFmtId="0" fontId="15" fillId="9" borderId="27" xfId="0" applyFont="1" applyFill="1" applyBorder="1" applyAlignment="1" applyProtection="1">
      <alignment horizontal="center" vertical="center" wrapText="1"/>
      <protection locked="0"/>
    </xf>
    <xf numFmtId="0" fontId="15" fillId="9" borderId="55" xfId="0" applyFont="1" applyFill="1" applyBorder="1" applyAlignment="1" applyProtection="1">
      <alignment horizontal="center" vertical="center" wrapText="1"/>
      <protection locked="0"/>
    </xf>
    <xf numFmtId="0" fontId="15" fillId="0" borderId="25" xfId="0" applyFont="1" applyBorder="1" applyAlignment="1">
      <alignment horizontal="left" vertical="top"/>
    </xf>
    <xf numFmtId="0" fontId="15" fillId="0" borderId="22" xfId="0" applyFont="1" applyBorder="1" applyAlignment="1">
      <alignment horizontal="left" vertical="top"/>
    </xf>
    <xf numFmtId="0" fontId="15" fillId="0" borderId="26" xfId="0" applyFont="1" applyBorder="1" applyAlignment="1">
      <alignment horizontal="left" vertical="top"/>
    </xf>
    <xf numFmtId="0" fontId="20" fillId="0" borderId="1" xfId="0" applyFont="1" applyBorder="1" applyAlignment="1">
      <alignment horizontal="left" vertical="center" wrapText="1"/>
    </xf>
    <xf numFmtId="0" fontId="20" fillId="0" borderId="3" xfId="0" applyFont="1" applyBorder="1" applyAlignment="1">
      <alignment horizontal="left" vertical="center" wrapText="1"/>
    </xf>
    <xf numFmtId="0" fontId="23" fillId="0" borderId="2" xfId="0" applyFont="1" applyBorder="1" applyAlignment="1">
      <alignment horizontal="left" vertical="top" wrapText="1"/>
    </xf>
    <xf numFmtId="0" fontId="23" fillId="0" borderId="1"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5" xfId="0" applyFont="1" applyBorder="1" applyAlignment="1">
      <alignment horizontal="left" vertical="top" wrapText="1"/>
    </xf>
    <xf numFmtId="0" fontId="23" fillId="0" borderId="15" xfId="0" applyFont="1" applyBorder="1" applyAlignment="1">
      <alignment horizontal="left" vertical="top" wrapText="1"/>
    </xf>
    <xf numFmtId="0" fontId="23" fillId="0" borderId="12" xfId="0" applyFont="1" applyBorder="1" applyAlignment="1">
      <alignment horizontal="left" vertical="top" wrapText="1"/>
    </xf>
    <xf numFmtId="0" fontId="23" fillId="0" borderId="16" xfId="0" applyFont="1" applyBorder="1" applyAlignment="1">
      <alignment horizontal="left" vertical="top" wrapText="1"/>
    </xf>
    <xf numFmtId="0" fontId="15" fillId="9" borderId="6" xfId="0" applyFont="1" applyFill="1" applyBorder="1" applyAlignment="1">
      <alignment horizontal="center" vertical="center"/>
    </xf>
    <xf numFmtId="0" fontId="15" fillId="9" borderId="84" xfId="0" applyFont="1" applyFill="1" applyBorder="1" applyAlignment="1">
      <alignment horizontal="center" vertical="center"/>
    </xf>
    <xf numFmtId="0" fontId="24" fillId="8" borderId="50" xfId="0" applyFont="1" applyFill="1" applyBorder="1" applyAlignment="1">
      <alignment horizontal="center" vertical="center"/>
    </xf>
    <xf numFmtId="0" fontId="24" fillId="8" borderId="51" xfId="0" applyFont="1" applyFill="1" applyBorder="1" applyAlignment="1">
      <alignment horizontal="center" vertical="center"/>
    </xf>
    <xf numFmtId="0" fontId="24" fillId="8" borderId="52" xfId="0" applyFont="1" applyFill="1" applyBorder="1" applyAlignment="1">
      <alignment horizontal="center" vertical="center"/>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5" xfId="0" applyFont="1" applyBorder="1" applyAlignment="1">
      <alignment horizontal="center" vertical="center"/>
    </xf>
    <xf numFmtId="0" fontId="14" fillId="0" borderId="82" xfId="0" applyFont="1" applyBorder="1" applyAlignment="1">
      <alignment horizontal="center" vertical="center"/>
    </xf>
    <xf numFmtId="0" fontId="14" fillId="0" borderId="36" xfId="0" applyFont="1" applyBorder="1" applyAlignment="1">
      <alignment horizontal="center" vertical="center"/>
    </xf>
    <xf numFmtId="0" fontId="24" fillId="8" borderId="29" xfId="0" applyFont="1" applyFill="1" applyBorder="1" applyAlignment="1">
      <alignment horizontal="center" vertical="center"/>
    </xf>
    <xf numFmtId="0" fontId="24" fillId="8" borderId="47" xfId="0" applyFont="1" applyFill="1" applyBorder="1" applyAlignment="1">
      <alignment horizontal="center" vertical="center"/>
    </xf>
    <xf numFmtId="0" fontId="24" fillId="8" borderId="30" xfId="0" applyFont="1" applyFill="1" applyBorder="1" applyAlignment="1">
      <alignment horizontal="center" vertical="center"/>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4" fillId="0" borderId="59" xfId="0" applyFont="1" applyBorder="1" applyAlignment="1">
      <alignment horizontal="center" vertical="center"/>
    </xf>
    <xf numFmtId="0" fontId="14" fillId="0" borderId="44" xfId="0" applyFont="1" applyBorder="1" applyAlignment="1">
      <alignment horizontal="center" vertical="center"/>
    </xf>
    <xf numFmtId="0" fontId="15" fillId="0" borderId="33" xfId="0" applyFont="1" applyBorder="1" applyAlignment="1">
      <alignment horizontal="left" vertical="top" wrapText="1"/>
    </xf>
    <xf numFmtId="0" fontId="15" fillId="0" borderId="53" xfId="0" applyFont="1" applyBorder="1" applyAlignment="1">
      <alignment horizontal="left" vertical="top" wrapText="1"/>
    </xf>
    <xf numFmtId="0" fontId="15" fillId="0" borderId="34" xfId="0" applyFont="1" applyBorder="1" applyAlignment="1">
      <alignment horizontal="left" vertical="top" wrapText="1"/>
    </xf>
    <xf numFmtId="0" fontId="15" fillId="0" borderId="37" xfId="0" applyFont="1" applyBorder="1" applyAlignment="1">
      <alignment horizontal="left" vertical="top" wrapText="1"/>
    </xf>
    <xf numFmtId="0" fontId="15" fillId="0" borderId="49" xfId="0" applyFont="1" applyBorder="1" applyAlignment="1">
      <alignment horizontal="left" vertical="top" wrapText="1"/>
    </xf>
    <xf numFmtId="0" fontId="15" fillId="0" borderId="38" xfId="0" applyFont="1" applyBorder="1" applyAlignment="1">
      <alignment horizontal="left" vertical="top" wrapText="1"/>
    </xf>
    <xf numFmtId="0" fontId="15" fillId="0" borderId="55" xfId="0" applyFont="1" applyBorder="1" applyAlignment="1">
      <alignment horizontal="left" vertical="top" wrapText="1"/>
    </xf>
    <xf numFmtId="0" fontId="23" fillId="0" borderId="53" xfId="0" applyFont="1" applyBorder="1" applyAlignment="1">
      <alignment horizontal="left" vertical="top" wrapText="1"/>
    </xf>
    <xf numFmtId="0" fontId="23" fillId="0" borderId="34" xfId="0" applyFont="1" applyBorder="1" applyAlignment="1">
      <alignment horizontal="left" vertical="top" wrapText="1"/>
    </xf>
    <xf numFmtId="0" fontId="23" fillId="0" borderId="55" xfId="0" applyFont="1" applyBorder="1" applyAlignment="1">
      <alignment horizontal="left" vertical="top" wrapText="1"/>
    </xf>
    <xf numFmtId="0" fontId="23" fillId="0" borderId="67" xfId="0" applyFont="1" applyBorder="1" applyAlignment="1">
      <alignment horizontal="left" vertical="top" wrapText="1"/>
    </xf>
    <xf numFmtId="0" fontId="23" fillId="0" borderId="49" xfId="0" applyFont="1" applyBorder="1" applyAlignment="1">
      <alignment horizontal="left" vertical="top" wrapText="1"/>
    </xf>
    <xf numFmtId="0" fontId="23" fillId="0" borderId="38" xfId="0" applyFont="1" applyBorder="1" applyAlignment="1">
      <alignment horizontal="left" vertical="top" wrapText="1"/>
    </xf>
    <xf numFmtId="0" fontId="11" fillId="0" borderId="58"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1" xfId="0" applyFont="1" applyBorder="1" applyAlignment="1">
      <alignment horizontal="center" vertical="center" wrapText="1"/>
    </xf>
    <xf numFmtId="0" fontId="21" fillId="6" borderId="17" xfId="0" applyFont="1" applyFill="1" applyBorder="1" applyAlignment="1">
      <alignment horizontal="left" vertical="center" wrapText="1"/>
    </xf>
    <xf numFmtId="0" fontId="21" fillId="6" borderId="7" xfId="0" applyFont="1" applyFill="1" applyBorder="1" applyAlignment="1">
      <alignment horizontal="left" vertical="center" wrapText="1"/>
    </xf>
    <xf numFmtId="0" fontId="21" fillId="6" borderId="84" xfId="0" applyFont="1" applyFill="1" applyBorder="1" applyAlignment="1">
      <alignment horizontal="left" vertical="center" wrapText="1"/>
    </xf>
    <xf numFmtId="0" fontId="15" fillId="0" borderId="53" xfId="0" applyFont="1" applyBorder="1" applyAlignment="1">
      <alignment vertical="center"/>
    </xf>
    <xf numFmtId="14" fontId="15" fillId="9" borderId="53" xfId="0" applyNumberFormat="1" applyFont="1" applyFill="1" applyBorder="1" applyAlignment="1" applyProtection="1">
      <alignment horizontal="center" vertical="center"/>
      <protection locked="0"/>
    </xf>
    <xf numFmtId="0" fontId="15" fillId="9" borderId="34" xfId="0" applyFont="1" applyFill="1" applyBorder="1" applyAlignment="1" applyProtection="1">
      <alignment horizontal="center" vertical="center"/>
      <protection locked="0"/>
    </xf>
    <xf numFmtId="0" fontId="15" fillId="4" borderId="57" xfId="0" applyFont="1" applyFill="1" applyBorder="1" applyAlignment="1" applyProtection="1">
      <alignment horizontal="left" vertical="top"/>
      <protection locked="0"/>
    </xf>
    <xf numFmtId="0" fontId="15" fillId="4" borderId="48" xfId="0" applyFont="1" applyFill="1" applyBorder="1" applyAlignment="1" applyProtection="1">
      <alignment horizontal="left" vertical="top"/>
      <protection locked="0"/>
    </xf>
    <xf numFmtId="0" fontId="15" fillId="4" borderId="9" xfId="0" applyFont="1" applyFill="1" applyBorder="1" applyAlignment="1" applyProtection="1">
      <alignment horizontal="left" vertical="top" wrapText="1"/>
      <protection locked="0"/>
    </xf>
    <xf numFmtId="0" fontId="15" fillId="4" borderId="16" xfId="0" applyFont="1" applyFill="1" applyBorder="1" applyAlignment="1" applyProtection="1">
      <alignment horizontal="left" vertical="top" wrapText="1"/>
      <protection locked="0"/>
    </xf>
    <xf numFmtId="0" fontId="15" fillId="9" borderId="9" xfId="0" applyFont="1" applyFill="1" applyBorder="1" applyAlignment="1" applyProtection="1">
      <alignment horizontal="left" vertical="top"/>
      <protection locked="0"/>
    </xf>
    <xf numFmtId="0" fontId="15" fillId="9" borderId="10" xfId="0" applyFont="1" applyFill="1" applyBorder="1" applyAlignment="1" applyProtection="1">
      <alignment horizontal="left" vertical="top"/>
      <protection locked="0"/>
    </xf>
    <xf numFmtId="0" fontId="15" fillId="9" borderId="57" xfId="0" applyFont="1" applyFill="1" applyBorder="1" applyAlignment="1" applyProtection="1">
      <alignment horizontal="left" vertical="top"/>
      <protection locked="0"/>
    </xf>
    <xf numFmtId="0" fontId="15" fillId="9" borderId="48" xfId="0" applyFont="1" applyFill="1" applyBorder="1" applyAlignment="1" applyProtection="1">
      <alignment horizontal="left" vertical="top"/>
      <protection locked="0"/>
    </xf>
    <xf numFmtId="0" fontId="15" fillId="0" borderId="6" xfId="0" applyFont="1" applyBorder="1" applyAlignment="1">
      <alignment horizontal="left" vertical="top"/>
    </xf>
    <xf numFmtId="0" fontId="15" fillId="0" borderId="8" xfId="0" applyFont="1" applyBorder="1" applyAlignment="1">
      <alignment horizontal="left" vertical="top"/>
    </xf>
    <xf numFmtId="0" fontId="3" fillId="0" borderId="47" xfId="0" applyFont="1" applyBorder="1" applyAlignment="1">
      <alignment horizontal="right"/>
    </xf>
    <xf numFmtId="0" fontId="3" fillId="0" borderId="30" xfId="0" applyFont="1" applyBorder="1" applyAlignment="1">
      <alignment horizontal="right"/>
    </xf>
    <xf numFmtId="0" fontId="14" fillId="0" borderId="2" xfId="0" applyFont="1" applyBorder="1" applyAlignment="1">
      <alignment horizontal="center"/>
    </xf>
    <xf numFmtId="0" fontId="14" fillId="0" borderId="1" xfId="0" applyFont="1" applyBorder="1" applyAlignment="1">
      <alignment horizontal="center"/>
    </xf>
    <xf numFmtId="0" fontId="14" fillId="0" borderId="3" xfId="0" applyFont="1" applyBorder="1" applyAlignment="1">
      <alignment horizontal="center"/>
    </xf>
    <xf numFmtId="0" fontId="15" fillId="0" borderId="33" xfId="0" applyFont="1" applyBorder="1" applyAlignment="1">
      <alignment vertical="center"/>
    </xf>
    <xf numFmtId="0" fontId="15" fillId="9" borderId="53" xfId="0" applyFont="1" applyFill="1" applyBorder="1" applyAlignment="1" applyProtection="1">
      <alignment horizontal="center" vertical="center"/>
      <protection locked="0"/>
    </xf>
    <xf numFmtId="0" fontId="15" fillId="0" borderId="13" xfId="0" applyFont="1" applyBorder="1" applyAlignment="1">
      <alignment horizontal="left" vertical="top"/>
    </xf>
    <xf numFmtId="0" fontId="15" fillId="0" borderId="14" xfId="0" applyFont="1" applyBorder="1" applyAlignment="1">
      <alignment horizontal="left" vertical="top"/>
    </xf>
    <xf numFmtId="0" fontId="17" fillId="0" borderId="1" xfId="0" applyFont="1" applyBorder="1" applyAlignment="1">
      <alignment horizontal="center" vertical="center" wrapText="1"/>
    </xf>
    <xf numFmtId="49" fontId="17" fillId="0" borderId="0" xfId="0" applyNumberFormat="1" applyFont="1" applyAlignment="1">
      <alignment horizontal="center" vertical="center" wrapText="1"/>
    </xf>
    <xf numFmtId="0" fontId="11" fillId="0" borderId="47" xfId="0" applyFont="1" applyBorder="1" applyAlignment="1">
      <alignment horizontal="center"/>
    </xf>
    <xf numFmtId="0" fontId="24" fillId="8" borderId="2" xfId="0" applyFont="1" applyFill="1" applyBorder="1" applyAlignment="1">
      <alignment horizontal="center" vertical="center"/>
    </xf>
    <xf numFmtId="0" fontId="25" fillId="8" borderId="1" xfId="0" applyFont="1" applyFill="1" applyBorder="1" applyAlignment="1">
      <alignment horizontal="center" vertical="center"/>
    </xf>
    <xf numFmtId="0" fontId="25" fillId="8" borderId="3" xfId="0" applyFont="1" applyFill="1" applyBorder="1" applyAlignment="1">
      <alignment horizontal="center" vertical="center"/>
    </xf>
    <xf numFmtId="0" fontId="15" fillId="0" borderId="19" xfId="0" applyFont="1" applyBorder="1" applyAlignment="1">
      <alignment horizontal="left" vertical="top"/>
    </xf>
    <xf numFmtId="0" fontId="15" fillId="0" borderId="18" xfId="0" applyFont="1" applyBorder="1" applyAlignment="1">
      <alignment horizontal="left" vertical="top"/>
    </xf>
    <xf numFmtId="1" fontId="15" fillId="9" borderId="9" xfId="0" applyNumberFormat="1" applyFont="1" applyFill="1" applyBorder="1" applyAlignment="1" applyProtection="1">
      <alignment horizontal="left" vertical="top"/>
      <protection locked="0"/>
    </xf>
    <xf numFmtId="1" fontId="15" fillId="9" borderId="10" xfId="0" applyNumberFormat="1" applyFont="1" applyFill="1" applyBorder="1" applyAlignment="1" applyProtection="1">
      <alignment horizontal="left" vertical="top"/>
      <protection locked="0"/>
    </xf>
    <xf numFmtId="0" fontId="25" fillId="8" borderId="51" xfId="0" applyFont="1" applyFill="1" applyBorder="1" applyAlignment="1">
      <alignment horizontal="center" vertical="center"/>
    </xf>
    <xf numFmtId="0" fontId="25" fillId="8" borderId="52" xfId="0" applyFont="1" applyFill="1" applyBorder="1" applyAlignment="1">
      <alignment horizontal="center" vertical="center"/>
    </xf>
    <xf numFmtId="0" fontId="15" fillId="0" borderId="5" xfId="0" applyFont="1" applyBorder="1" applyAlignment="1">
      <alignment horizontal="left" vertical="top"/>
    </xf>
    <xf numFmtId="0" fontId="15" fillId="0" borderId="1" xfId="0" applyFont="1" applyBorder="1" applyAlignment="1">
      <alignment horizontal="left" vertical="top"/>
    </xf>
    <xf numFmtId="0" fontId="15" fillId="9" borderId="12" xfId="0" applyFont="1" applyFill="1" applyBorder="1" applyAlignment="1" applyProtection="1">
      <alignment horizontal="left" vertical="top"/>
      <protection locked="0"/>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15" fillId="4" borderId="10" xfId="0" applyFont="1" applyFill="1" applyBorder="1" applyAlignment="1" applyProtection="1">
      <alignment horizontal="left" vertical="top" wrapText="1"/>
      <protection locked="0"/>
    </xf>
    <xf numFmtId="0" fontId="15" fillId="6" borderId="11" xfId="0" applyFont="1" applyFill="1" applyBorder="1" applyAlignment="1">
      <alignment vertical="center"/>
    </xf>
    <xf numFmtId="0" fontId="15" fillId="6" borderId="53" xfId="0" applyFont="1" applyFill="1" applyBorder="1" applyAlignment="1">
      <alignment vertical="center"/>
    </xf>
    <xf numFmtId="0" fontId="15" fillId="9" borderId="53" xfId="0" applyFont="1" applyFill="1" applyBorder="1" applyAlignment="1" applyProtection="1">
      <alignment horizontal="center"/>
      <protection locked="0"/>
    </xf>
    <xf numFmtId="0" fontId="15" fillId="9" borderId="34" xfId="0" applyFont="1" applyFill="1" applyBorder="1" applyAlignment="1" applyProtection="1">
      <alignment horizontal="center"/>
      <protection locked="0"/>
    </xf>
    <xf numFmtId="49" fontId="15" fillId="9" borderId="83" xfId="0" applyNumberFormat="1" applyFont="1" applyFill="1" applyBorder="1" applyAlignment="1" applyProtection="1">
      <alignment horizontal="center"/>
      <protection locked="0"/>
    </xf>
    <xf numFmtId="49" fontId="15" fillId="9" borderId="72" xfId="0" applyNumberFormat="1" applyFont="1" applyFill="1" applyBorder="1" applyAlignment="1" applyProtection="1">
      <alignment horizontal="center"/>
      <protection locked="0"/>
    </xf>
    <xf numFmtId="0" fontId="15" fillId="0" borderId="17"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15" fillId="0" borderId="29" xfId="0" applyFont="1" applyBorder="1" applyAlignment="1">
      <alignment horizontal="left" vertical="center" wrapText="1"/>
    </xf>
    <xf numFmtId="0" fontId="15" fillId="0" borderId="47" xfId="0" applyFont="1" applyBorder="1" applyAlignment="1">
      <alignment horizontal="left" vertical="center" wrapText="1"/>
    </xf>
    <xf numFmtId="0" fontId="15" fillId="0" borderId="48" xfId="0" applyFont="1" applyBorder="1" applyAlignment="1">
      <alignment horizontal="left" vertical="center" wrapText="1"/>
    </xf>
    <xf numFmtId="0" fontId="15" fillId="9" borderId="8" xfId="0" applyFont="1" applyFill="1" applyBorder="1" applyAlignment="1">
      <alignment horizontal="center" vertical="center"/>
    </xf>
    <xf numFmtId="0" fontId="15" fillId="9" borderId="13" xfId="0" applyFont="1" applyFill="1" applyBorder="1" applyAlignment="1">
      <alignment horizontal="center" vertical="center"/>
    </xf>
    <xf numFmtId="0" fontId="15" fillId="9" borderId="14" xfId="0" applyFont="1" applyFill="1" applyBorder="1" applyAlignment="1">
      <alignment horizontal="center" vertical="center"/>
    </xf>
    <xf numFmtId="0" fontId="15" fillId="9" borderId="57" xfId="0" applyFont="1" applyFill="1" applyBorder="1" applyAlignment="1">
      <alignment horizontal="center" vertical="center"/>
    </xf>
    <xf numFmtId="0" fontId="15" fillId="9" borderId="48" xfId="0" applyFont="1" applyFill="1" applyBorder="1" applyAlignment="1">
      <alignment horizontal="center" vertical="center"/>
    </xf>
    <xf numFmtId="0" fontId="20" fillId="0" borderId="2" xfId="0" applyFont="1" applyBorder="1" applyAlignment="1">
      <alignment horizontal="left" vertical="center" wrapText="1"/>
    </xf>
    <xf numFmtId="0" fontId="15" fillId="9" borderId="29" xfId="0" applyFont="1" applyFill="1" applyBorder="1" applyAlignment="1" applyProtection="1">
      <alignment horizontal="left" vertical="top" wrapText="1"/>
      <protection locked="0"/>
    </xf>
    <xf numFmtId="0" fontId="15" fillId="9" borderId="47" xfId="0" applyFont="1" applyFill="1" applyBorder="1" applyAlignment="1" applyProtection="1">
      <alignment horizontal="left" vertical="top" wrapText="1"/>
      <protection locked="0"/>
    </xf>
    <xf numFmtId="0" fontId="15" fillId="9" borderId="30" xfId="0" applyFont="1" applyFill="1" applyBorder="1" applyAlignment="1" applyProtection="1">
      <alignment horizontal="left" vertical="top" wrapText="1"/>
      <protection locked="0"/>
    </xf>
    <xf numFmtId="0" fontId="14" fillId="0" borderId="50" xfId="0" applyFont="1" applyBorder="1" applyAlignment="1">
      <alignment horizontal="center"/>
    </xf>
    <xf numFmtId="0" fontId="14" fillId="0" borderId="51" xfId="0" applyFont="1" applyBorder="1" applyAlignment="1">
      <alignment horizontal="center"/>
    </xf>
    <xf numFmtId="0" fontId="14" fillId="0" borderId="52" xfId="0" applyFont="1" applyBorder="1" applyAlignment="1">
      <alignment horizontal="center"/>
    </xf>
    <xf numFmtId="0" fontId="13" fillId="0" borderId="53" xfId="0" applyFont="1" applyBorder="1" applyAlignment="1">
      <alignment horizontal="center" vertical="center" wrapText="1"/>
    </xf>
    <xf numFmtId="0" fontId="13" fillId="0" borderId="3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7" xfId="0" applyFont="1" applyBorder="1" applyAlignment="1">
      <alignment horizontal="center" vertical="center" wrapText="1"/>
    </xf>
    <xf numFmtId="0" fontId="8" fillId="0" borderId="4" xfId="0" applyFont="1" applyBorder="1" applyAlignment="1">
      <alignment horizontal="center" vertical="top" wrapText="1"/>
    </xf>
    <xf numFmtId="0" fontId="8" fillId="0" borderId="76" xfId="0" applyFont="1" applyBorder="1" applyAlignment="1">
      <alignment horizontal="center" vertical="top" wrapText="1"/>
    </xf>
    <xf numFmtId="0" fontId="10" fillId="0" borderId="29" xfId="0" applyFont="1" applyBorder="1" applyAlignment="1">
      <alignment horizontal="center" vertical="top" wrapText="1"/>
    </xf>
    <xf numFmtId="0" fontId="10" fillId="0" borderId="75" xfId="0" applyFont="1" applyBorder="1" applyAlignment="1">
      <alignment horizontal="center" vertical="top" wrapText="1"/>
    </xf>
    <xf numFmtId="0" fontId="28" fillId="0" borderId="50" xfId="0" applyFont="1" applyBorder="1" applyAlignment="1">
      <alignment horizontal="left" vertical="top" wrapText="1"/>
    </xf>
    <xf numFmtId="0" fontId="28" fillId="0" borderId="52" xfId="0" applyFont="1" applyBorder="1" applyAlignment="1">
      <alignment horizontal="left" vertical="top" wrapText="1"/>
    </xf>
    <xf numFmtId="0" fontId="30" fillId="6" borderId="50" xfId="0" applyFont="1" applyFill="1" applyBorder="1" applyAlignment="1">
      <alignment horizontal="left" vertical="top" wrapText="1"/>
    </xf>
    <xf numFmtId="0" fontId="30" fillId="6" borderId="52" xfId="0" applyFont="1" applyFill="1" applyBorder="1" applyAlignment="1">
      <alignment horizontal="left" vertical="top" wrapText="1"/>
    </xf>
  </cellXfs>
  <cellStyles count="2">
    <cellStyle name="Hyperlink" xfId="1" builtinId="8"/>
    <cellStyle name="Normal" xfId="0" builtinId="0"/>
  </cellStyles>
  <dxfs count="5">
    <dxf>
      <numFmt numFmtId="164" formatCode="00000"/>
    </dxf>
    <dxf>
      <numFmt numFmtId="1" formatCode="0"/>
    </dxf>
    <dxf>
      <fill>
        <patternFill patternType="solid">
          <fgColor indexed="64"/>
          <bgColor rgb="FFFFFF00"/>
        </patternFill>
      </fill>
    </dxf>
    <dxf>
      <numFmt numFmtId="0" formatCode="General"/>
      <fill>
        <patternFill patternType="solid">
          <fgColor indexed="64"/>
          <bgColor rgb="FFFFFF00"/>
        </patternFill>
      </fill>
    </dxf>
    <dxf>
      <numFmt numFmtId="0" formatCode="General"/>
    </dxf>
  </dxfs>
  <tableStyles count="0" defaultTableStyle="TableStyleMedium2" defaultPivotStyle="PivotStyleLight16"/>
  <colors>
    <mruColors>
      <color rgb="FF003087"/>
      <color rgb="FFFF7C80"/>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371475</xdr:colOff>
      <xdr:row>0</xdr:row>
      <xdr:rowOff>38100</xdr:rowOff>
    </xdr:from>
    <xdr:ext cx="1095375" cy="876300"/>
    <xdr:pic>
      <xdr:nvPicPr>
        <xdr:cNvPr id="2" name="Picture 1">
          <a:extLst>
            <a:ext uri="{FF2B5EF4-FFF2-40B4-BE49-F238E27FC236}">
              <a16:creationId xmlns:a16="http://schemas.microsoft.com/office/drawing/2014/main" id="{00000000-0008-0000-0000-000002000000}"/>
            </a:ext>
            <a:ext uri="{147F2762-F138-4A5C-976F-8EAC2B608ADB}">
              <a16:predDERef xmlns:a16="http://schemas.microsoft.com/office/drawing/2014/main" pred="{A654D725-ECAD-4A69-A711-D5F0A5D5B88C}"/>
            </a:ext>
          </a:extLst>
        </xdr:cNvPr>
        <xdr:cNvPicPr>
          <a:picLocks noChangeAspect="1"/>
        </xdr:cNvPicPr>
      </xdr:nvPicPr>
      <xdr:blipFill>
        <a:blip xmlns:r="http://schemas.openxmlformats.org/officeDocument/2006/relationships" r:embed="rId1"/>
        <a:stretch>
          <a:fillRect/>
        </a:stretch>
      </xdr:blipFill>
      <xdr:spPr>
        <a:xfrm>
          <a:off x="371475" y="38100"/>
          <a:ext cx="1095375" cy="876300"/>
        </a:xfrm>
        <a:prstGeom prst="rect">
          <a:avLst/>
        </a:prstGeom>
      </xdr:spPr>
    </xdr:pic>
    <xdr:clientData/>
  </xdr:oneCellAnchor>
  <xdr:oneCellAnchor>
    <xdr:from>
      <xdr:col>10</xdr:col>
      <xdr:colOff>0</xdr:colOff>
      <xdr:row>56</xdr:row>
      <xdr:rowOff>0</xdr:rowOff>
    </xdr:from>
    <xdr:ext cx="304800" cy="310403"/>
    <xdr:sp macro="" textlink="">
      <xdr:nvSpPr>
        <xdr:cNvPr id="3" name="avatar">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20212050" y="187261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533400</xdr:colOff>
      <xdr:row>0</xdr:row>
      <xdr:rowOff>66676</xdr:rowOff>
    </xdr:from>
    <xdr:to>
      <xdr:col>9</xdr:col>
      <xdr:colOff>646339</xdr:colOff>
      <xdr:row>2</xdr:row>
      <xdr:rowOff>87821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34150" y="66676"/>
          <a:ext cx="1827439" cy="791990"/>
        </a:xfrm>
        <a:prstGeom prst="rect">
          <a:avLst/>
        </a:prstGeom>
      </xdr:spPr>
    </xdr:pic>
    <xdr:clientData/>
  </xdr:twoCellAnchor>
  <xdr:oneCellAnchor>
    <xdr:from>
      <xdr:col>0</xdr:col>
      <xdr:colOff>0</xdr:colOff>
      <xdr:row>59</xdr:row>
      <xdr:rowOff>0</xdr:rowOff>
    </xdr:from>
    <xdr:ext cx="304800" cy="310403"/>
    <xdr:sp macro="" textlink="">
      <xdr:nvSpPr>
        <xdr:cNvPr id="6" name="avatar">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10287000" y="172021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26" name="avatar">
          <a:extLst>
            <a:ext uri="{FF2B5EF4-FFF2-40B4-BE49-F238E27FC236}">
              <a16:creationId xmlns:a16="http://schemas.microsoft.com/office/drawing/2014/main" id="{00000000-0008-0000-0000-00001A000000}"/>
            </a:ext>
          </a:extLst>
        </xdr:cNvPr>
        <xdr:cNvSpPr>
          <a:spLocks noChangeAspect="1" noChangeArrowheads="1"/>
        </xdr:cNvSpPr>
      </xdr:nvSpPr>
      <xdr:spPr bwMode="auto">
        <a:xfrm>
          <a:off x="10270435" y="10899913"/>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447675</xdr:colOff>
          <xdr:row>31</xdr:row>
          <xdr:rowOff>190500</xdr:rowOff>
        </xdr:from>
        <xdr:to>
          <xdr:col>4</xdr:col>
          <xdr:colOff>390525</xdr:colOff>
          <xdr:row>33</xdr:row>
          <xdr:rowOff>19050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Visual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32</xdr:row>
          <xdr:rowOff>190500</xdr:rowOff>
        </xdr:from>
        <xdr:to>
          <xdr:col>4</xdr:col>
          <xdr:colOff>647700</xdr:colOff>
          <xdr:row>33</xdr:row>
          <xdr:rowOff>180975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Portable Instrument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33</xdr:row>
          <xdr:rowOff>171450</xdr:rowOff>
        </xdr:from>
        <xdr:to>
          <xdr:col>4</xdr:col>
          <xdr:colOff>390525</xdr:colOff>
          <xdr:row>35</xdr:row>
          <xdr:rowOff>9525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Fixed Instrument</a:t>
              </a:r>
            </a:p>
          </xdr:txBody>
        </xdr:sp>
        <xdr:clientData/>
      </xdr:twoCellAnchor>
    </mc:Choice>
    <mc:Fallback/>
  </mc:AlternateContent>
  <xdr:oneCellAnchor>
    <xdr:from>
      <xdr:col>10</xdr:col>
      <xdr:colOff>0</xdr:colOff>
      <xdr:row>62</xdr:row>
      <xdr:rowOff>0</xdr:rowOff>
    </xdr:from>
    <xdr:ext cx="304800" cy="310403"/>
    <xdr:sp macro="" textlink="">
      <xdr:nvSpPr>
        <xdr:cNvPr id="35" name="avatar">
          <a:extLst>
            <a:ext uri="{FF2B5EF4-FFF2-40B4-BE49-F238E27FC236}">
              <a16:creationId xmlns:a16="http://schemas.microsoft.com/office/drawing/2014/main" id="{00000000-0008-0000-0000-000023000000}"/>
            </a:ext>
          </a:extLst>
        </xdr:cNvPr>
        <xdr:cNvSpPr>
          <a:spLocks noChangeAspect="1" noChangeArrowheads="1"/>
        </xdr:cNvSpPr>
      </xdr:nvSpPr>
      <xdr:spPr bwMode="auto">
        <a:xfrm>
          <a:off x="5810250" y="11753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36" name="avatar">
          <a:extLst>
            <a:ext uri="{FF2B5EF4-FFF2-40B4-BE49-F238E27FC236}">
              <a16:creationId xmlns:a16="http://schemas.microsoft.com/office/drawing/2014/main" id="{00000000-0008-0000-0000-000024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37" name="avatar">
          <a:extLst>
            <a:ext uri="{FF2B5EF4-FFF2-40B4-BE49-F238E27FC236}">
              <a16:creationId xmlns:a16="http://schemas.microsoft.com/office/drawing/2014/main" id="{00000000-0008-0000-0000-000025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38" name="avatar">
          <a:extLst>
            <a:ext uri="{FF2B5EF4-FFF2-40B4-BE49-F238E27FC236}">
              <a16:creationId xmlns:a16="http://schemas.microsoft.com/office/drawing/2014/main" id="{00000000-0008-0000-0000-000026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39" name="avatar">
          <a:extLst>
            <a:ext uri="{FF2B5EF4-FFF2-40B4-BE49-F238E27FC236}">
              <a16:creationId xmlns:a16="http://schemas.microsoft.com/office/drawing/2014/main" id="{00000000-0008-0000-0000-000027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0" name="avatar">
          <a:extLst>
            <a:ext uri="{FF2B5EF4-FFF2-40B4-BE49-F238E27FC236}">
              <a16:creationId xmlns:a16="http://schemas.microsoft.com/office/drawing/2014/main" id="{00000000-0008-0000-0000-000028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1" name="avatar">
          <a:extLst>
            <a:ext uri="{FF2B5EF4-FFF2-40B4-BE49-F238E27FC236}">
              <a16:creationId xmlns:a16="http://schemas.microsoft.com/office/drawing/2014/main" id="{00000000-0008-0000-0000-000029000000}"/>
            </a:ext>
          </a:extLst>
        </xdr:cNvPr>
        <xdr:cNvSpPr>
          <a:spLocks noChangeAspect="1" noChangeArrowheads="1"/>
        </xdr:cNvSpPr>
      </xdr:nvSpPr>
      <xdr:spPr bwMode="auto">
        <a:xfrm>
          <a:off x="5810250" y="11944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2" name="avatar">
          <a:extLst>
            <a:ext uri="{FF2B5EF4-FFF2-40B4-BE49-F238E27FC236}">
              <a16:creationId xmlns:a16="http://schemas.microsoft.com/office/drawing/2014/main" id="{00000000-0008-0000-0000-00002A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3" name="avatar">
          <a:extLst>
            <a:ext uri="{FF2B5EF4-FFF2-40B4-BE49-F238E27FC236}">
              <a16:creationId xmlns:a16="http://schemas.microsoft.com/office/drawing/2014/main" id="{00000000-0008-0000-0000-00002B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4" name="avatar">
          <a:extLst>
            <a:ext uri="{FF2B5EF4-FFF2-40B4-BE49-F238E27FC236}">
              <a16:creationId xmlns:a16="http://schemas.microsoft.com/office/drawing/2014/main" id="{00000000-0008-0000-0000-00002C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5" name="avatar">
          <a:extLst>
            <a:ext uri="{FF2B5EF4-FFF2-40B4-BE49-F238E27FC236}">
              <a16:creationId xmlns:a16="http://schemas.microsoft.com/office/drawing/2014/main" id="{00000000-0008-0000-0000-00002D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6" name="avatar">
          <a:extLst>
            <a:ext uri="{FF2B5EF4-FFF2-40B4-BE49-F238E27FC236}">
              <a16:creationId xmlns:a16="http://schemas.microsoft.com/office/drawing/2014/main" id="{00000000-0008-0000-0000-00002E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7" name="avatar">
          <a:extLst>
            <a:ext uri="{FF2B5EF4-FFF2-40B4-BE49-F238E27FC236}">
              <a16:creationId xmlns:a16="http://schemas.microsoft.com/office/drawing/2014/main" id="{00000000-0008-0000-0000-00002F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8" name="avatar">
          <a:extLst>
            <a:ext uri="{FF2B5EF4-FFF2-40B4-BE49-F238E27FC236}">
              <a16:creationId xmlns:a16="http://schemas.microsoft.com/office/drawing/2014/main" id="{00000000-0008-0000-0000-000030000000}"/>
            </a:ext>
          </a:extLst>
        </xdr:cNvPr>
        <xdr:cNvSpPr>
          <a:spLocks noChangeAspect="1" noChangeArrowheads="1"/>
        </xdr:cNvSpPr>
      </xdr:nvSpPr>
      <xdr:spPr bwMode="auto">
        <a:xfrm>
          <a:off x="5810250" y="12325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49" name="avatar">
          <a:extLst>
            <a:ext uri="{FF2B5EF4-FFF2-40B4-BE49-F238E27FC236}">
              <a16:creationId xmlns:a16="http://schemas.microsoft.com/office/drawing/2014/main" id="{00000000-0008-0000-0000-000031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0" name="avatar">
          <a:extLst>
            <a:ext uri="{FF2B5EF4-FFF2-40B4-BE49-F238E27FC236}">
              <a16:creationId xmlns:a16="http://schemas.microsoft.com/office/drawing/2014/main" id="{00000000-0008-0000-0000-000032000000}"/>
            </a:ext>
          </a:extLst>
        </xdr:cNvPr>
        <xdr:cNvSpPr>
          <a:spLocks noChangeAspect="1" noChangeArrowheads="1"/>
        </xdr:cNvSpPr>
      </xdr:nvSpPr>
      <xdr:spPr bwMode="auto">
        <a:xfrm>
          <a:off x="5810250" y="127063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2" name="avatar">
          <a:extLst>
            <a:ext uri="{FF2B5EF4-FFF2-40B4-BE49-F238E27FC236}">
              <a16:creationId xmlns:a16="http://schemas.microsoft.com/office/drawing/2014/main" id="{00000000-0008-0000-0000-000034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3" name="avatar">
          <a:extLst>
            <a:ext uri="{FF2B5EF4-FFF2-40B4-BE49-F238E27FC236}">
              <a16:creationId xmlns:a16="http://schemas.microsoft.com/office/drawing/2014/main" id="{00000000-0008-0000-0000-000035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4" name="avatar">
          <a:extLst>
            <a:ext uri="{FF2B5EF4-FFF2-40B4-BE49-F238E27FC236}">
              <a16:creationId xmlns:a16="http://schemas.microsoft.com/office/drawing/2014/main" id="{00000000-0008-0000-0000-000036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5" name="avatar">
          <a:extLst>
            <a:ext uri="{FF2B5EF4-FFF2-40B4-BE49-F238E27FC236}">
              <a16:creationId xmlns:a16="http://schemas.microsoft.com/office/drawing/2014/main" id="{00000000-0008-0000-0000-000037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6" name="avatar">
          <a:extLst>
            <a:ext uri="{FF2B5EF4-FFF2-40B4-BE49-F238E27FC236}">
              <a16:creationId xmlns:a16="http://schemas.microsoft.com/office/drawing/2014/main" id="{00000000-0008-0000-0000-000038000000}"/>
            </a:ext>
          </a:extLst>
        </xdr:cNvPr>
        <xdr:cNvSpPr>
          <a:spLocks noChangeAspect="1" noChangeArrowheads="1"/>
        </xdr:cNvSpPr>
      </xdr:nvSpPr>
      <xdr:spPr bwMode="auto">
        <a:xfrm>
          <a:off x="5810250" y="12134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16565</xdr:colOff>
      <xdr:row>62</xdr:row>
      <xdr:rowOff>0</xdr:rowOff>
    </xdr:from>
    <xdr:ext cx="304800" cy="310403"/>
    <xdr:sp macro="" textlink="">
      <xdr:nvSpPr>
        <xdr:cNvPr id="57" name="avatar">
          <a:extLst>
            <a:ext uri="{FF2B5EF4-FFF2-40B4-BE49-F238E27FC236}">
              <a16:creationId xmlns:a16="http://schemas.microsoft.com/office/drawing/2014/main" id="{00000000-0008-0000-0000-000039000000}"/>
            </a:ext>
          </a:extLst>
        </xdr:cNvPr>
        <xdr:cNvSpPr>
          <a:spLocks noChangeAspect="1" noChangeArrowheads="1"/>
        </xdr:cNvSpPr>
      </xdr:nvSpPr>
      <xdr:spPr bwMode="auto">
        <a:xfrm>
          <a:off x="8630478" y="13409543"/>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59" name="avatar">
          <a:extLst>
            <a:ext uri="{FF2B5EF4-FFF2-40B4-BE49-F238E27FC236}">
              <a16:creationId xmlns:a16="http://schemas.microsoft.com/office/drawing/2014/main" id="{00000000-0008-0000-0000-00003B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60" name="avatar">
          <a:extLst>
            <a:ext uri="{FF2B5EF4-FFF2-40B4-BE49-F238E27FC236}">
              <a16:creationId xmlns:a16="http://schemas.microsoft.com/office/drawing/2014/main" id="{00000000-0008-0000-0000-00003C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62</xdr:row>
      <xdr:rowOff>0</xdr:rowOff>
    </xdr:from>
    <xdr:ext cx="304800" cy="310403"/>
    <xdr:sp macro="" textlink="">
      <xdr:nvSpPr>
        <xdr:cNvPr id="61" name="avatar">
          <a:extLst>
            <a:ext uri="{FF2B5EF4-FFF2-40B4-BE49-F238E27FC236}">
              <a16:creationId xmlns:a16="http://schemas.microsoft.com/office/drawing/2014/main" id="{00000000-0008-0000-0000-00003D000000}"/>
            </a:ext>
          </a:extLst>
        </xdr:cNvPr>
        <xdr:cNvSpPr>
          <a:spLocks noChangeAspect="1" noChangeArrowheads="1"/>
        </xdr:cNvSpPr>
      </xdr:nvSpPr>
      <xdr:spPr bwMode="auto">
        <a:xfrm>
          <a:off x="5810250" y="125158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59</xdr:row>
      <xdr:rowOff>0</xdr:rowOff>
    </xdr:from>
    <xdr:ext cx="304800" cy="310403"/>
    <xdr:sp macro="" textlink="">
      <xdr:nvSpPr>
        <xdr:cNvPr id="73" name="avatar">
          <a:extLst>
            <a:ext uri="{FF2B5EF4-FFF2-40B4-BE49-F238E27FC236}">
              <a16:creationId xmlns:a16="http://schemas.microsoft.com/office/drawing/2014/main" id="{00000000-0008-0000-0000-000049000000}"/>
            </a:ext>
          </a:extLst>
        </xdr:cNvPr>
        <xdr:cNvSpPr>
          <a:spLocks noChangeAspect="1" noChangeArrowheads="1"/>
        </xdr:cNvSpPr>
      </xdr:nvSpPr>
      <xdr:spPr bwMode="auto">
        <a:xfrm>
          <a:off x="5810250" y="110680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59</xdr:row>
      <xdr:rowOff>0</xdr:rowOff>
    </xdr:from>
    <xdr:ext cx="304800" cy="310403"/>
    <xdr:sp macro="" textlink="">
      <xdr:nvSpPr>
        <xdr:cNvPr id="74" name="avatar">
          <a:extLst>
            <a:ext uri="{FF2B5EF4-FFF2-40B4-BE49-F238E27FC236}">
              <a16:creationId xmlns:a16="http://schemas.microsoft.com/office/drawing/2014/main" id="{00000000-0008-0000-0000-00004A000000}"/>
            </a:ext>
          </a:extLst>
        </xdr:cNvPr>
        <xdr:cNvSpPr>
          <a:spLocks noChangeAspect="1" noChangeArrowheads="1"/>
        </xdr:cNvSpPr>
      </xdr:nvSpPr>
      <xdr:spPr bwMode="auto">
        <a:xfrm>
          <a:off x="8613913" y="12970565"/>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56</xdr:row>
      <xdr:rowOff>0</xdr:rowOff>
    </xdr:from>
    <xdr:ext cx="304800" cy="310403"/>
    <xdr:sp macro="" textlink="">
      <xdr:nvSpPr>
        <xdr:cNvPr id="58" name="avatar">
          <a:extLst>
            <a:ext uri="{FF2B5EF4-FFF2-40B4-BE49-F238E27FC236}">
              <a16:creationId xmlns:a16="http://schemas.microsoft.com/office/drawing/2014/main" id="{00000000-0008-0000-0000-00003A000000}"/>
            </a:ext>
          </a:extLst>
        </xdr:cNvPr>
        <xdr:cNvSpPr>
          <a:spLocks noChangeAspect="1" noChangeArrowheads="1"/>
        </xdr:cNvSpPr>
      </xdr:nvSpPr>
      <xdr:spPr bwMode="auto">
        <a:xfrm>
          <a:off x="0" y="127430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56</xdr:row>
      <xdr:rowOff>0</xdr:rowOff>
    </xdr:from>
    <xdr:ext cx="304800" cy="310403"/>
    <xdr:sp macro="" textlink="">
      <xdr:nvSpPr>
        <xdr:cNvPr id="75" name="avatar">
          <a:extLst>
            <a:ext uri="{FF2B5EF4-FFF2-40B4-BE49-F238E27FC236}">
              <a16:creationId xmlns:a16="http://schemas.microsoft.com/office/drawing/2014/main" id="{00000000-0008-0000-0000-00004B000000}"/>
            </a:ext>
          </a:extLst>
        </xdr:cNvPr>
        <xdr:cNvSpPr>
          <a:spLocks noChangeAspect="1" noChangeArrowheads="1"/>
        </xdr:cNvSpPr>
      </xdr:nvSpPr>
      <xdr:spPr bwMode="auto">
        <a:xfrm>
          <a:off x="8572500" y="127430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57</xdr:row>
      <xdr:rowOff>0</xdr:rowOff>
    </xdr:from>
    <xdr:ext cx="304800" cy="310403"/>
    <xdr:sp macro="" textlink="">
      <xdr:nvSpPr>
        <xdr:cNvPr id="76" name="avatar">
          <a:extLst>
            <a:ext uri="{FF2B5EF4-FFF2-40B4-BE49-F238E27FC236}">
              <a16:creationId xmlns:a16="http://schemas.microsoft.com/office/drawing/2014/main" id="{00000000-0008-0000-0000-00004C000000}"/>
            </a:ext>
          </a:extLst>
        </xdr:cNvPr>
        <xdr:cNvSpPr>
          <a:spLocks noChangeAspect="1" noChangeArrowheads="1"/>
        </xdr:cNvSpPr>
      </xdr:nvSpPr>
      <xdr:spPr bwMode="auto">
        <a:xfrm>
          <a:off x="8572500" y="129335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65</xdr:row>
      <xdr:rowOff>0</xdr:rowOff>
    </xdr:from>
    <xdr:ext cx="304800" cy="310403"/>
    <xdr:sp macro="" textlink="">
      <xdr:nvSpPr>
        <xdr:cNvPr id="77" name="avatar">
          <a:extLst>
            <a:ext uri="{FF2B5EF4-FFF2-40B4-BE49-F238E27FC236}">
              <a16:creationId xmlns:a16="http://schemas.microsoft.com/office/drawing/2014/main" id="{00000000-0008-0000-0000-00004D000000}"/>
            </a:ext>
          </a:extLst>
        </xdr:cNvPr>
        <xdr:cNvSpPr>
          <a:spLocks noChangeAspect="1" noChangeArrowheads="1"/>
        </xdr:cNvSpPr>
      </xdr:nvSpPr>
      <xdr:spPr bwMode="auto">
        <a:xfrm>
          <a:off x="8572500" y="12933589"/>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81</xdr:row>
      <xdr:rowOff>0</xdr:rowOff>
    </xdr:from>
    <xdr:ext cx="304800" cy="310403"/>
    <xdr:sp macro="" textlink="">
      <xdr:nvSpPr>
        <xdr:cNvPr id="78" name="avatar">
          <a:extLst>
            <a:ext uri="{FF2B5EF4-FFF2-40B4-BE49-F238E27FC236}">
              <a16:creationId xmlns:a16="http://schemas.microsoft.com/office/drawing/2014/main" id="{00000000-0008-0000-0000-00004E000000}"/>
            </a:ext>
          </a:extLst>
        </xdr:cNvPr>
        <xdr:cNvSpPr>
          <a:spLocks noChangeAspect="1" noChangeArrowheads="1"/>
        </xdr:cNvSpPr>
      </xdr:nvSpPr>
      <xdr:spPr bwMode="auto">
        <a:xfrm>
          <a:off x="0" y="18164175"/>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mc:AlternateContent xmlns:mc="http://schemas.openxmlformats.org/markup-compatibility/2006">
    <mc:Choice xmlns:a14="http://schemas.microsoft.com/office/drawing/2010/main" Requires="a14">
      <xdr:twoCellAnchor editAs="oneCell">
        <xdr:from>
          <xdr:col>3</xdr:col>
          <xdr:colOff>47625</xdr:colOff>
          <xdr:row>16</xdr:row>
          <xdr:rowOff>19050</xdr:rowOff>
        </xdr:from>
        <xdr:to>
          <xdr:col>4</xdr:col>
          <xdr:colOff>733425</xdr:colOff>
          <xdr:row>17</xdr:row>
          <xdr:rowOff>47625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Scour Appraisal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171450</xdr:rowOff>
        </xdr:from>
        <xdr:to>
          <xdr:col>3</xdr:col>
          <xdr:colOff>819150</xdr:colOff>
          <xdr:row>15</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Observed</a:t>
              </a:r>
            </a:p>
          </xdr:txBody>
        </xdr:sp>
        <xdr:clientData/>
      </xdr:twoCellAnchor>
    </mc:Choice>
    <mc:Fallback/>
  </mc:AlternateContent>
  <xdr:oneCellAnchor>
    <xdr:from>
      <xdr:col>10</xdr:col>
      <xdr:colOff>0</xdr:colOff>
      <xdr:row>65</xdr:row>
      <xdr:rowOff>0</xdr:rowOff>
    </xdr:from>
    <xdr:ext cx="304800" cy="310403"/>
    <xdr:sp macro="" textlink="">
      <xdr:nvSpPr>
        <xdr:cNvPr id="51" name="avatar">
          <a:extLst>
            <a:ext uri="{FF2B5EF4-FFF2-40B4-BE49-F238E27FC236}">
              <a16:creationId xmlns:a16="http://schemas.microsoft.com/office/drawing/2014/main" id="{00000000-0008-0000-0000-000033000000}"/>
            </a:ext>
          </a:extLst>
        </xdr:cNvPr>
        <xdr:cNvSpPr>
          <a:spLocks noChangeAspect="1" noChangeArrowheads="1"/>
        </xdr:cNvSpPr>
      </xdr:nvSpPr>
      <xdr:spPr bwMode="auto">
        <a:xfrm>
          <a:off x="8572500" y="14382750"/>
          <a:ext cx="304800" cy="31040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4745179</xdr:colOff>
      <xdr:row>1</xdr:row>
      <xdr:rowOff>95248</xdr:rowOff>
    </xdr:from>
    <xdr:ext cx="1773961" cy="762867"/>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0929" y="285748"/>
          <a:ext cx="1773961" cy="762867"/>
        </a:xfrm>
        <a:prstGeom prst="rect">
          <a:avLst/>
        </a:prstGeom>
      </xdr:spPr>
    </xdr:pic>
    <xdr:clientData/>
  </xdr:oneCellAnchor>
  <xdr:oneCellAnchor>
    <xdr:from>
      <xdr:col>0</xdr:col>
      <xdr:colOff>149087</xdr:colOff>
      <xdr:row>0</xdr:row>
      <xdr:rowOff>165652</xdr:rowOff>
    </xdr:from>
    <xdr:ext cx="1366630" cy="1093304"/>
    <xdr:pic>
      <xdr:nvPicPr>
        <xdr:cNvPr id="4" name="Picture 3">
          <a:extLst>
            <a:ext uri="{FF2B5EF4-FFF2-40B4-BE49-F238E27FC236}">
              <a16:creationId xmlns:a16="http://schemas.microsoft.com/office/drawing/2014/main" id="{00000000-0008-0000-0100-000004000000}"/>
            </a:ext>
            <a:ext uri="{147F2762-F138-4A5C-976F-8EAC2B608ADB}">
              <a16:predDERef xmlns:a16="http://schemas.microsoft.com/office/drawing/2014/main" pred="{A654D725-ECAD-4A69-A711-D5F0A5D5B88C}"/>
            </a:ext>
          </a:extLst>
        </xdr:cNvPr>
        <xdr:cNvPicPr>
          <a:picLocks noChangeAspect="1"/>
        </xdr:cNvPicPr>
      </xdr:nvPicPr>
      <xdr:blipFill>
        <a:blip xmlns:r="http://schemas.openxmlformats.org/officeDocument/2006/relationships" r:embed="rId2"/>
        <a:stretch>
          <a:fillRect/>
        </a:stretch>
      </xdr:blipFill>
      <xdr:spPr>
        <a:xfrm>
          <a:off x="149087" y="165652"/>
          <a:ext cx="1366630" cy="1093304"/>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Bloom, May" id="{5E64E59F-A3C5-4408-AF3B-DE1AA43DE027}" userId="S::BloomM@ayresassociates.com::8ad72b66-68f9-410d-b76b-54f1a41845e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C2CF271-81B4-4B12-9717-0BCBD4F6B312}" name="Table6" displayName="Table6" ref="B2:I30" totalsRowShown="0">
  <autoFilter ref="B2:I30" xr:uid="{7C2CF271-81B4-4B12-9717-0BCBD4F6B312}"/>
  <tableColumns count="8">
    <tableColumn id="1" xr3:uid="{818653DB-C341-4A1F-9438-7154E4F6C302}" name="No."/>
    <tableColumn id="2" xr3:uid="{3D86832D-B082-4766-821B-0397F798140D}" name="Route"/>
    <tableColumn id="3" xr3:uid="{9BCEAA69-B39B-4B1E-BEAB-8ACD06735977}" name="Crossing"/>
    <tableColumn id="6" xr3:uid="{6FFE524A-4011-442A-93F6-8943C47A682A}" name="USGS Site Number" dataDxfId="4"/>
    <tableColumn id="8" xr3:uid="{6C99C700-2DFC-4933-96DA-9FF81C0554E5}" name="URL" dataDxfId="3" dataCellStyle="Hyperlink">
      <calculatedColumnFormula>HYPERLINK("https://waterdata.usgs.gov/monitoring-location/USGS-0"&amp;E3)</calculatedColumnFormula>
    </tableColumn>
    <tableColumn id="7" xr3:uid="{390963AA-C7C9-4FF8-AFAD-23C4D7B100BF}" name="Instrument Type" dataDxfId="2"/>
    <tableColumn id="4" xr3:uid="{7F8635FE-CD7F-4C6E-AF54-58008FA7C34C}" name="SCDOT Structure Number" dataDxfId="1"/>
    <tableColumn id="5" xr3:uid="{9CBDF237-BC98-4C5F-867F-A01835DF2974}" name="Asset I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0" dT="2026-01-26T17:04:15.23" personId="{5E64E59F-A3C5-4408-AF3B-DE1AA43DE027}" id="{6F23A019-C6FB-4C16-8797-1A40FB91D4AE}">
    <text>Updated section title</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https://apps.usgs.gov/hivis/?state=SC" TargetMode="External"/><Relationship Id="rId7" Type="http://schemas.openxmlformats.org/officeDocument/2006/relationships/ctrlProp" Target="../ctrlProps/ctrlProp1.xml"/><Relationship Id="rId2" Type="http://schemas.openxmlformats.org/officeDocument/2006/relationships/hyperlink" Target="https://sc.water.usgs.gov/bridgescour/index.php" TargetMode="External"/><Relationship Id="rId1" Type="http://schemas.openxmlformats.org/officeDocument/2006/relationships/hyperlink" Target="https://www.usgs.gov/centers/sawsc/science/river-webcams-south-atlantic-water-science-center-georgia-north-and-south"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R91"/>
  <sheetViews>
    <sheetView tabSelected="1" showWhiteSpace="0" zoomScaleNormal="115" zoomScaleSheetLayoutView="40" workbookViewId="0">
      <selection activeCell="M51" sqref="M51"/>
    </sheetView>
  </sheetViews>
  <sheetFormatPr defaultRowHeight="15" x14ac:dyDescent="0.25"/>
  <cols>
    <col min="1" max="5" width="12.85546875" customWidth="1"/>
    <col min="6" max="6" width="14.5703125" customWidth="1"/>
    <col min="7" max="7" width="14.7109375" customWidth="1"/>
    <col min="8" max="10" width="12.85546875" customWidth="1"/>
    <col min="13" max="13" width="8.7109375" customWidth="1"/>
    <col min="14" max="14" width="13" customWidth="1"/>
  </cols>
  <sheetData>
    <row r="1" spans="1:16" ht="30.95" customHeight="1" x14ac:dyDescent="0.25">
      <c r="A1" s="12"/>
      <c r="B1" s="13"/>
      <c r="C1" s="333" t="s">
        <v>0</v>
      </c>
      <c r="D1" s="333"/>
      <c r="E1" s="333"/>
      <c r="F1" s="333"/>
      <c r="G1" s="333"/>
      <c r="H1" s="333"/>
      <c r="I1" s="13"/>
      <c r="J1" s="25"/>
    </row>
    <row r="2" spans="1:16" ht="30.95" customHeight="1" thickBot="1" x14ac:dyDescent="0.3">
      <c r="A2" s="14"/>
      <c r="B2" s="15"/>
      <c r="C2" s="334" t="s">
        <v>1</v>
      </c>
      <c r="D2" s="334"/>
      <c r="E2" s="334"/>
      <c r="F2" s="334"/>
      <c r="G2" s="334"/>
      <c r="H2" s="334"/>
      <c r="I2" s="15"/>
      <c r="J2" s="26"/>
    </row>
    <row r="3" spans="1:16" ht="16.5" thickBot="1" x14ac:dyDescent="0.3">
      <c r="A3" s="58"/>
      <c r="B3" s="59"/>
      <c r="C3" s="335"/>
      <c r="D3" s="335"/>
      <c r="E3" s="335"/>
      <c r="F3" s="335"/>
      <c r="G3" s="335"/>
      <c r="H3" s="335"/>
      <c r="I3" s="324" t="s">
        <v>357</v>
      </c>
      <c r="J3" s="325"/>
      <c r="M3" s="27"/>
      <c r="N3" s="28" t="s">
        <v>2</v>
      </c>
      <c r="O3" s="29"/>
      <c r="P3" s="30"/>
    </row>
    <row r="4" spans="1:16" ht="16.5" thickBot="1" x14ac:dyDescent="0.3">
      <c r="A4" s="336" t="s">
        <v>3</v>
      </c>
      <c r="B4" s="337"/>
      <c r="C4" s="337"/>
      <c r="D4" s="337"/>
      <c r="E4" s="337"/>
      <c r="F4" s="337"/>
      <c r="G4" s="337"/>
      <c r="H4" s="337"/>
      <c r="I4" s="337"/>
      <c r="J4" s="338"/>
      <c r="M4" s="4"/>
      <c r="N4" s="31"/>
      <c r="P4" s="32"/>
    </row>
    <row r="5" spans="1:16" ht="15.75" customHeight="1" x14ac:dyDescent="0.25">
      <c r="A5" s="67" t="s">
        <v>4</v>
      </c>
      <c r="B5" s="68" t="s">
        <v>5</v>
      </c>
      <c r="C5" s="339" t="s">
        <v>6</v>
      </c>
      <c r="D5" s="340"/>
      <c r="E5" s="339" t="s">
        <v>7</v>
      </c>
      <c r="F5" s="346"/>
      <c r="G5" s="68" t="s">
        <v>8</v>
      </c>
      <c r="H5" s="69" t="s">
        <v>9</v>
      </c>
      <c r="I5" s="68" t="s">
        <v>10</v>
      </c>
      <c r="J5" s="70" t="s">
        <v>11</v>
      </c>
      <c r="M5" s="33"/>
      <c r="N5" s="34" t="s">
        <v>12</v>
      </c>
      <c r="O5" s="35"/>
      <c r="P5" s="36"/>
    </row>
    <row r="6" spans="1:16" ht="15.75" x14ac:dyDescent="0.25">
      <c r="A6" s="94"/>
      <c r="B6" s="120"/>
      <c r="C6" s="341"/>
      <c r="D6" s="342"/>
      <c r="E6" s="318"/>
      <c r="F6" s="347"/>
      <c r="G6" s="120"/>
      <c r="H6" s="95"/>
      <c r="I6" s="100"/>
      <c r="J6" s="121"/>
      <c r="M6" s="9"/>
      <c r="N6" s="31"/>
      <c r="O6" s="37"/>
      <c r="P6" s="38"/>
    </row>
    <row r="7" spans="1:16" ht="15" customHeight="1" x14ac:dyDescent="0.25">
      <c r="A7" s="111" t="s">
        <v>13</v>
      </c>
      <c r="B7" s="71" t="s">
        <v>20</v>
      </c>
      <c r="C7" s="322" t="s">
        <v>15</v>
      </c>
      <c r="D7" s="323"/>
      <c r="E7" s="322" t="s">
        <v>16</v>
      </c>
      <c r="F7" s="323"/>
      <c r="G7" s="348" t="s">
        <v>17</v>
      </c>
      <c r="H7" s="349"/>
      <c r="I7" s="331" t="s">
        <v>18</v>
      </c>
      <c r="J7" s="345"/>
      <c r="M7" s="39"/>
      <c r="N7" s="34" t="s">
        <v>19</v>
      </c>
      <c r="O7" s="35"/>
      <c r="P7" s="36"/>
    </row>
    <row r="8" spans="1:16" ht="15.75" x14ac:dyDescent="0.25">
      <c r="A8" s="122"/>
      <c r="B8" s="120"/>
      <c r="C8" s="318"/>
      <c r="D8" s="319"/>
      <c r="E8" s="318"/>
      <c r="F8" s="319"/>
      <c r="G8" s="316"/>
      <c r="H8" s="350"/>
      <c r="I8" s="316"/>
      <c r="J8" s="317"/>
      <c r="M8" s="40"/>
      <c r="N8" s="34"/>
      <c r="O8" s="35"/>
      <c r="P8" s="36"/>
    </row>
    <row r="9" spans="1:16" ht="16.5" thickBot="1" x14ac:dyDescent="0.3">
      <c r="A9" s="331" t="s">
        <v>14</v>
      </c>
      <c r="B9" s="332"/>
      <c r="C9" s="322" t="s">
        <v>277</v>
      </c>
      <c r="D9" s="323"/>
      <c r="E9" s="322" t="s">
        <v>22</v>
      </c>
      <c r="F9" s="323"/>
      <c r="G9" s="71" t="s">
        <v>23</v>
      </c>
      <c r="H9" s="71" t="s">
        <v>24</v>
      </c>
      <c r="I9" s="71" t="s">
        <v>278</v>
      </c>
      <c r="J9" s="72" t="s">
        <v>25</v>
      </c>
      <c r="M9" s="41"/>
      <c r="N9" s="42" t="s">
        <v>26</v>
      </c>
      <c r="O9" s="43"/>
      <c r="P9" s="44"/>
    </row>
    <row r="10" spans="1:16" ht="15" customHeight="1" thickBot="1" x14ac:dyDescent="0.3">
      <c r="A10" s="320"/>
      <c r="B10" s="321"/>
      <c r="C10" s="314"/>
      <c r="D10" s="315"/>
      <c r="E10" s="320"/>
      <c r="F10" s="321"/>
      <c r="G10" s="123"/>
      <c r="H10" s="123"/>
      <c r="I10" s="123"/>
      <c r="J10" s="124"/>
    </row>
    <row r="11" spans="1:16" ht="16.5" thickBot="1" x14ac:dyDescent="0.3">
      <c r="A11" s="275" t="s">
        <v>27</v>
      </c>
      <c r="B11" s="343"/>
      <c r="C11" s="343"/>
      <c r="D11" s="343"/>
      <c r="E11" s="343"/>
      <c r="F11" s="343"/>
      <c r="G11" s="343"/>
      <c r="H11" s="343"/>
      <c r="I11" s="343"/>
      <c r="J11" s="344"/>
    </row>
    <row r="12" spans="1:16" x14ac:dyDescent="0.25">
      <c r="A12" s="326" t="s">
        <v>28</v>
      </c>
      <c r="B12" s="327"/>
      <c r="C12" s="327"/>
      <c r="D12" s="327"/>
      <c r="E12" s="327"/>
      <c r="F12" s="327"/>
      <c r="G12" s="327"/>
      <c r="H12" s="327"/>
      <c r="I12" s="327"/>
      <c r="J12" s="328"/>
    </row>
    <row r="13" spans="1:16" ht="15.75" customHeight="1" x14ac:dyDescent="0.25">
      <c r="A13" s="329" t="s">
        <v>309</v>
      </c>
      <c r="B13" s="311"/>
      <c r="C13" s="311"/>
      <c r="D13" s="330"/>
      <c r="E13" s="330"/>
      <c r="F13" s="311" t="s">
        <v>310</v>
      </c>
      <c r="G13" s="311"/>
      <c r="H13" s="311"/>
      <c r="I13" s="312"/>
      <c r="J13" s="313"/>
    </row>
    <row r="14" spans="1:16" ht="15" customHeight="1" x14ac:dyDescent="0.25">
      <c r="A14" s="329"/>
      <c r="B14" s="311"/>
      <c r="C14" s="311"/>
      <c r="D14" s="330"/>
      <c r="E14" s="330"/>
      <c r="F14" s="311" t="s">
        <v>329</v>
      </c>
      <c r="G14" s="311"/>
      <c r="H14" s="311"/>
      <c r="I14" s="330"/>
      <c r="J14" s="313"/>
    </row>
    <row r="15" spans="1:16" ht="15" customHeight="1" x14ac:dyDescent="0.25">
      <c r="A15" s="357" t="s">
        <v>330</v>
      </c>
      <c r="B15" s="358"/>
      <c r="C15" s="359"/>
      <c r="D15" s="273"/>
      <c r="E15" s="366"/>
      <c r="F15" s="351" t="s">
        <v>311</v>
      </c>
      <c r="G15" s="351"/>
      <c r="H15" s="351"/>
      <c r="I15" s="330"/>
      <c r="J15" s="313"/>
    </row>
    <row r="16" spans="1:16" ht="15.75" customHeight="1" x14ac:dyDescent="0.25">
      <c r="A16" s="360"/>
      <c r="B16" s="361"/>
      <c r="C16" s="362"/>
      <c r="D16" s="367"/>
      <c r="E16" s="368"/>
      <c r="F16" s="352" t="s">
        <v>312</v>
      </c>
      <c r="G16" s="352"/>
      <c r="H16" s="352"/>
      <c r="I16" s="353"/>
      <c r="J16" s="354"/>
    </row>
    <row r="17" spans="1:11" ht="15.75" customHeight="1" x14ac:dyDescent="0.25">
      <c r="A17" s="360"/>
      <c r="B17" s="361"/>
      <c r="C17" s="362"/>
      <c r="D17" s="367"/>
      <c r="E17" s="368"/>
      <c r="F17" s="352" t="s">
        <v>313</v>
      </c>
      <c r="G17" s="352"/>
      <c r="H17" s="352"/>
      <c r="I17" s="353"/>
      <c r="J17" s="354"/>
    </row>
    <row r="18" spans="1:11" ht="15.75" customHeight="1" thickBot="1" x14ac:dyDescent="0.3">
      <c r="A18" s="363"/>
      <c r="B18" s="364"/>
      <c r="C18" s="365"/>
      <c r="D18" s="369"/>
      <c r="E18" s="370"/>
      <c r="F18" s="352" t="s">
        <v>314</v>
      </c>
      <c r="G18" s="352"/>
      <c r="H18" s="352"/>
      <c r="I18" s="355"/>
      <c r="J18" s="356"/>
    </row>
    <row r="19" spans="1:11" ht="15.75" customHeight="1" thickBot="1" x14ac:dyDescent="0.3">
      <c r="A19" s="326" t="s">
        <v>29</v>
      </c>
      <c r="B19" s="327"/>
      <c r="C19" s="327"/>
      <c r="D19" s="327"/>
      <c r="E19" s="327"/>
      <c r="F19" s="327"/>
      <c r="G19" s="327"/>
      <c r="H19" s="327"/>
      <c r="I19" s="327"/>
      <c r="J19" s="328"/>
    </row>
    <row r="20" spans="1:11" s="17" customFormat="1" ht="12" customHeight="1" x14ac:dyDescent="0.2">
      <c r="A20" s="371" t="s">
        <v>30</v>
      </c>
      <c r="B20" s="262"/>
      <c r="C20" s="262"/>
      <c r="D20" s="262"/>
      <c r="E20" s="262"/>
      <c r="F20" s="262"/>
      <c r="G20" s="262"/>
      <c r="H20" s="262"/>
      <c r="I20" s="262"/>
      <c r="J20" s="263"/>
    </row>
    <row r="21" spans="1:11" ht="20.100000000000001" customHeight="1" x14ac:dyDescent="0.25">
      <c r="A21" s="181"/>
      <c r="B21" s="182"/>
      <c r="C21" s="182"/>
      <c r="D21" s="182"/>
      <c r="E21" s="182"/>
      <c r="F21" s="182"/>
      <c r="G21" s="182"/>
      <c r="H21" s="182"/>
      <c r="I21" s="182"/>
      <c r="J21" s="183"/>
    </row>
    <row r="22" spans="1:11" ht="20.100000000000001" customHeight="1" thickBot="1" x14ac:dyDescent="0.3">
      <c r="A22" s="372"/>
      <c r="B22" s="373"/>
      <c r="C22" s="373"/>
      <c r="D22" s="373"/>
      <c r="E22" s="373"/>
      <c r="F22" s="373"/>
      <c r="G22" s="373"/>
      <c r="H22" s="373"/>
      <c r="I22" s="373"/>
      <c r="J22" s="374"/>
    </row>
    <row r="23" spans="1:11" ht="15" customHeight="1" thickBot="1" x14ac:dyDescent="0.3">
      <c r="A23" s="375" t="s">
        <v>31</v>
      </c>
      <c r="B23" s="376"/>
      <c r="C23" s="376"/>
      <c r="D23" s="376"/>
      <c r="E23" s="376"/>
      <c r="F23" s="376"/>
      <c r="G23" s="376"/>
      <c r="H23" s="376"/>
      <c r="I23" s="376"/>
      <c r="J23" s="377"/>
    </row>
    <row r="24" spans="1:11" s="17" customFormat="1" ht="28.5" customHeight="1" x14ac:dyDescent="0.2">
      <c r="A24" s="371" t="s">
        <v>272</v>
      </c>
      <c r="B24" s="262"/>
      <c r="C24" s="262"/>
      <c r="D24" s="262"/>
      <c r="E24" s="262"/>
      <c r="F24" s="262"/>
      <c r="G24" s="262"/>
      <c r="H24" s="262"/>
      <c r="I24" s="262"/>
      <c r="J24" s="263"/>
    </row>
    <row r="25" spans="1:11" ht="30" customHeight="1" x14ac:dyDescent="0.25">
      <c r="A25" s="75" t="s">
        <v>32</v>
      </c>
      <c r="B25" s="378" t="s">
        <v>33</v>
      </c>
      <c r="C25" s="378"/>
      <c r="D25" s="378"/>
      <c r="E25" s="378" t="s">
        <v>34</v>
      </c>
      <c r="F25" s="378"/>
      <c r="G25" s="378" t="s">
        <v>35</v>
      </c>
      <c r="H25" s="378"/>
      <c r="I25" s="378" t="s">
        <v>36</v>
      </c>
      <c r="J25" s="379"/>
    </row>
    <row r="26" spans="1:11" s="99" customFormat="1" ht="15" customHeight="1" x14ac:dyDescent="0.25">
      <c r="A26" s="113"/>
      <c r="B26" s="213"/>
      <c r="C26" s="213"/>
      <c r="D26" s="213"/>
      <c r="E26" s="213"/>
      <c r="F26" s="213"/>
      <c r="G26" s="213"/>
      <c r="H26" s="213"/>
      <c r="I26" s="214"/>
      <c r="J26" s="215"/>
    </row>
    <row r="27" spans="1:11" s="99" customFormat="1" ht="15" customHeight="1" x14ac:dyDescent="0.25">
      <c r="A27" s="113"/>
      <c r="B27" s="213"/>
      <c r="C27" s="213"/>
      <c r="D27" s="213"/>
      <c r="E27" s="213"/>
      <c r="F27" s="213"/>
      <c r="G27" s="213"/>
      <c r="H27" s="213"/>
      <c r="I27" s="214"/>
      <c r="J27" s="215"/>
    </row>
    <row r="28" spans="1:11" s="99" customFormat="1" ht="15" customHeight="1" x14ac:dyDescent="0.25">
      <c r="A28" s="113"/>
      <c r="B28" s="214"/>
      <c r="C28" s="257"/>
      <c r="D28" s="258"/>
      <c r="E28" s="214"/>
      <c r="F28" s="258"/>
      <c r="G28" s="214"/>
      <c r="H28" s="258"/>
      <c r="I28" s="214"/>
      <c r="J28" s="215"/>
    </row>
    <row r="29" spans="1:11" s="99" customFormat="1" ht="15" customHeight="1" x14ac:dyDescent="0.25">
      <c r="A29" s="113"/>
      <c r="B29" s="214"/>
      <c r="C29" s="257"/>
      <c r="D29" s="258"/>
      <c r="E29" s="214"/>
      <c r="F29" s="258"/>
      <c r="G29" s="214"/>
      <c r="H29" s="258"/>
      <c r="I29" s="214"/>
      <c r="J29" s="215"/>
    </row>
    <row r="30" spans="1:11" s="99" customFormat="1" ht="15" customHeight="1" thickBot="1" x14ac:dyDescent="0.3">
      <c r="A30" s="113"/>
      <c r="B30" s="213"/>
      <c r="C30" s="213"/>
      <c r="D30" s="213"/>
      <c r="E30" s="213"/>
      <c r="F30" s="213"/>
      <c r="G30" s="213"/>
      <c r="H30" s="213"/>
      <c r="I30" s="214"/>
      <c r="J30" s="215"/>
    </row>
    <row r="31" spans="1:11" s="17" customFormat="1" ht="15" customHeight="1" thickBot="1" x14ac:dyDescent="0.3">
      <c r="A31" s="275" t="s">
        <v>37</v>
      </c>
      <c r="B31" s="276"/>
      <c r="C31" s="276"/>
      <c r="D31" s="276"/>
      <c r="E31" s="276"/>
      <c r="F31" s="276"/>
      <c r="G31" s="276"/>
      <c r="H31" s="276"/>
      <c r="I31" s="276"/>
      <c r="J31" s="277"/>
      <c r="K31"/>
    </row>
    <row r="32" spans="1:11" s="17" customFormat="1" ht="15.75" customHeight="1" thickBot="1" x14ac:dyDescent="0.25">
      <c r="A32" s="287" t="s">
        <v>38</v>
      </c>
      <c r="B32" s="288"/>
      <c r="C32" s="288"/>
      <c r="D32" s="288"/>
      <c r="E32" s="288"/>
      <c r="F32" s="289"/>
      <c r="G32" s="289"/>
      <c r="H32" s="289"/>
      <c r="I32" s="289"/>
      <c r="J32" s="290"/>
    </row>
    <row r="33" spans="1:18" s="17" customFormat="1" ht="15.75" customHeight="1" x14ac:dyDescent="0.2">
      <c r="A33" s="216" t="s">
        <v>39</v>
      </c>
      <c r="B33" s="217"/>
      <c r="C33" s="218"/>
      <c r="D33" s="222"/>
      <c r="E33" s="223"/>
      <c r="F33" s="253" t="s">
        <v>315</v>
      </c>
      <c r="G33" s="254"/>
      <c r="H33" s="255" t="str">
        <f>IF($A$6="","",IF(COUNTIF('Real-Time Monitoring List'!$I$3:$I$30,'Category C POA Form'!A6),"Yes","No"))</f>
        <v/>
      </c>
      <c r="I33" s="255"/>
      <c r="J33" s="256"/>
    </row>
    <row r="34" spans="1:18" ht="15" customHeight="1" x14ac:dyDescent="0.25">
      <c r="A34" s="219"/>
      <c r="B34" s="220"/>
      <c r="C34" s="221"/>
      <c r="D34" s="112"/>
      <c r="E34" s="118"/>
      <c r="F34" s="244" t="s">
        <v>325</v>
      </c>
      <c r="G34" s="245"/>
      <c r="H34" s="238" t="s">
        <v>274</v>
      </c>
      <c r="I34" s="239"/>
      <c r="J34" s="240"/>
      <c r="K34" s="17"/>
      <c r="L34" s="17"/>
      <c r="M34" s="17"/>
    </row>
    <row r="35" spans="1:18" ht="15" customHeight="1" x14ac:dyDescent="0.25">
      <c r="A35" s="219"/>
      <c r="B35" s="220"/>
      <c r="C35" s="221"/>
      <c r="D35" s="273"/>
      <c r="E35" s="274"/>
      <c r="F35" s="246" t="s">
        <v>326</v>
      </c>
      <c r="G35" s="247"/>
      <c r="H35" s="241" t="s">
        <v>274</v>
      </c>
      <c r="I35" s="242"/>
      <c r="J35" s="243"/>
      <c r="K35" s="17"/>
      <c r="L35" s="17"/>
      <c r="M35" s="17"/>
    </row>
    <row r="36" spans="1:18" ht="23.25" customHeight="1" x14ac:dyDescent="0.25">
      <c r="A36" s="308" t="s">
        <v>42</v>
      </c>
      <c r="B36" s="309"/>
      <c r="C36" s="309"/>
      <c r="D36" s="309"/>
      <c r="E36" s="309"/>
      <c r="F36" s="309"/>
      <c r="G36" s="309"/>
      <c r="H36" s="309"/>
      <c r="I36" s="309"/>
      <c r="J36" s="310"/>
      <c r="K36" s="17"/>
      <c r="L36" s="17"/>
      <c r="M36" s="17"/>
    </row>
    <row r="37" spans="1:18" x14ac:dyDescent="0.25">
      <c r="A37" s="102"/>
      <c r="B37" s="103"/>
      <c r="C37" s="125" t="s">
        <v>316</v>
      </c>
      <c r="D37" s="126" t="s">
        <v>331</v>
      </c>
      <c r="E37" s="103"/>
      <c r="F37" s="103"/>
      <c r="G37" s="103"/>
      <c r="H37" s="103"/>
      <c r="I37" s="104"/>
      <c r="J37" s="101"/>
      <c r="K37" s="17"/>
      <c r="L37" s="17"/>
      <c r="M37" s="17"/>
    </row>
    <row r="38" spans="1:18" x14ac:dyDescent="0.25">
      <c r="A38" s="102"/>
      <c r="B38" s="103"/>
      <c r="C38" s="119" t="s">
        <v>317</v>
      </c>
      <c r="D38" s="127" t="s">
        <v>43</v>
      </c>
      <c r="E38" s="103"/>
      <c r="F38" s="103"/>
      <c r="G38" s="103"/>
      <c r="H38" s="103"/>
      <c r="I38" s="104"/>
      <c r="J38" s="101"/>
      <c r="K38" s="17"/>
      <c r="L38" s="17"/>
      <c r="M38" s="17"/>
    </row>
    <row r="39" spans="1:18" x14ac:dyDescent="0.25">
      <c r="A39" s="102"/>
      <c r="B39" s="103"/>
      <c r="C39" s="119" t="s">
        <v>332</v>
      </c>
      <c r="D39" s="129" t="s">
        <v>333</v>
      </c>
      <c r="E39" s="103"/>
      <c r="F39" s="103"/>
      <c r="G39" s="103"/>
      <c r="H39" s="103"/>
      <c r="I39" s="104"/>
      <c r="J39" s="101"/>
      <c r="O39" s="17"/>
      <c r="P39" s="17"/>
      <c r="Q39" s="17"/>
      <c r="R39" s="17"/>
    </row>
    <row r="40" spans="1:18" ht="15.75" thickBot="1" x14ac:dyDescent="0.3">
      <c r="A40" s="91"/>
      <c r="B40" s="105"/>
      <c r="C40" s="114" t="s">
        <v>327</v>
      </c>
      <c r="D40" s="128" t="s">
        <v>328</v>
      </c>
      <c r="E40" s="92"/>
      <c r="F40" s="92"/>
      <c r="G40" s="92"/>
      <c r="H40" s="92"/>
      <c r="I40" s="92"/>
      <c r="J40" s="93"/>
      <c r="O40" s="17"/>
      <c r="P40" s="17"/>
      <c r="Q40" s="17"/>
      <c r="R40" s="17"/>
    </row>
    <row r="41" spans="1:18" ht="15" customHeight="1" thickBot="1" x14ac:dyDescent="0.3">
      <c r="A41" s="281" t="s">
        <v>44</v>
      </c>
      <c r="B41" s="282"/>
      <c r="C41" s="282"/>
      <c r="D41" s="282"/>
      <c r="E41" s="282"/>
      <c r="F41" s="282"/>
      <c r="G41" s="282"/>
      <c r="H41" s="282"/>
      <c r="I41" s="282"/>
      <c r="J41" s="283"/>
    </row>
    <row r="42" spans="1:18" ht="15" customHeight="1" x14ac:dyDescent="0.25">
      <c r="A42" s="307" t="s">
        <v>45</v>
      </c>
      <c r="B42" s="305"/>
      <c r="C42" s="305"/>
      <c r="D42" s="305"/>
      <c r="E42" s="306"/>
      <c r="F42" s="304" t="s">
        <v>46</v>
      </c>
      <c r="G42" s="305"/>
      <c r="H42" s="305"/>
      <c r="I42" s="305"/>
      <c r="J42" s="306"/>
    </row>
    <row r="43" spans="1:18" ht="15.95" customHeight="1" x14ac:dyDescent="0.25">
      <c r="A43" s="291" t="s">
        <v>47</v>
      </c>
      <c r="B43" s="292"/>
      <c r="C43" s="292"/>
      <c r="D43" s="292"/>
      <c r="E43" s="293"/>
      <c r="F43" s="297" t="s">
        <v>276</v>
      </c>
      <c r="G43" s="298"/>
      <c r="H43" s="298"/>
      <c r="I43" s="298"/>
      <c r="J43" s="299"/>
    </row>
    <row r="44" spans="1:18" ht="15.95" customHeight="1" x14ac:dyDescent="0.25">
      <c r="A44" s="291"/>
      <c r="B44" s="292"/>
      <c r="C44" s="292"/>
      <c r="D44" s="292"/>
      <c r="E44" s="293"/>
      <c r="F44" s="300"/>
      <c r="G44" s="298"/>
      <c r="H44" s="298"/>
      <c r="I44" s="298"/>
      <c r="J44" s="299"/>
    </row>
    <row r="45" spans="1:18" ht="15.95" customHeight="1" x14ac:dyDescent="0.25">
      <c r="A45" s="291"/>
      <c r="B45" s="292"/>
      <c r="C45" s="292"/>
      <c r="D45" s="292"/>
      <c r="E45" s="293"/>
      <c r="F45" s="300"/>
      <c r="G45" s="298"/>
      <c r="H45" s="298"/>
      <c r="I45" s="298"/>
      <c r="J45" s="299"/>
    </row>
    <row r="46" spans="1:18" ht="15.95" customHeight="1" x14ac:dyDescent="0.25">
      <c r="A46" s="291"/>
      <c r="B46" s="292"/>
      <c r="C46" s="292"/>
      <c r="D46" s="292"/>
      <c r="E46" s="293"/>
      <c r="F46" s="300"/>
      <c r="G46" s="298"/>
      <c r="H46" s="298"/>
      <c r="I46" s="298"/>
      <c r="J46" s="299"/>
      <c r="K46" s="57"/>
    </row>
    <row r="47" spans="1:18" ht="15.95" customHeight="1" x14ac:dyDescent="0.25">
      <c r="A47" s="291"/>
      <c r="B47" s="292"/>
      <c r="C47" s="292"/>
      <c r="D47" s="292"/>
      <c r="E47" s="293"/>
      <c r="F47" s="300"/>
      <c r="G47" s="298"/>
      <c r="H47" s="298"/>
      <c r="I47" s="298"/>
      <c r="J47" s="299"/>
    </row>
    <row r="48" spans="1:18" ht="15.95" customHeight="1" x14ac:dyDescent="0.25">
      <c r="A48" s="291"/>
      <c r="B48" s="292"/>
      <c r="C48" s="292"/>
      <c r="D48" s="292"/>
      <c r="E48" s="293"/>
      <c r="F48" s="300"/>
      <c r="G48" s="298"/>
      <c r="H48" s="298"/>
      <c r="I48" s="298"/>
      <c r="J48" s="299"/>
    </row>
    <row r="49" spans="1:10" ht="15.95" customHeight="1" thickBot="1" x14ac:dyDescent="0.3">
      <c r="A49" s="294"/>
      <c r="B49" s="295"/>
      <c r="C49" s="295"/>
      <c r="D49" s="295"/>
      <c r="E49" s="296"/>
      <c r="F49" s="301"/>
      <c r="G49" s="302"/>
      <c r="H49" s="302"/>
      <c r="I49" s="302"/>
      <c r="J49" s="303"/>
    </row>
    <row r="50" spans="1:10" ht="15.75" customHeight="1" thickBot="1" x14ac:dyDescent="0.3">
      <c r="A50" s="284" t="s">
        <v>48</v>
      </c>
      <c r="B50" s="285"/>
      <c r="C50" s="285"/>
      <c r="D50" s="285"/>
      <c r="E50" s="285"/>
      <c r="F50" s="285"/>
      <c r="G50" s="285"/>
      <c r="H50" s="285"/>
      <c r="I50" s="285"/>
      <c r="J50" s="286"/>
    </row>
    <row r="51" spans="1:10" ht="15" customHeight="1" thickBot="1" x14ac:dyDescent="0.3">
      <c r="A51" s="278" t="s">
        <v>49</v>
      </c>
      <c r="B51" s="279"/>
      <c r="C51" s="279"/>
      <c r="D51" s="279"/>
      <c r="E51" s="279"/>
      <c r="F51" s="279"/>
      <c r="G51" s="279"/>
      <c r="H51" s="279"/>
      <c r="I51" s="279"/>
      <c r="J51" s="280"/>
    </row>
    <row r="52" spans="1:10" ht="19.5" customHeight="1" x14ac:dyDescent="0.25">
      <c r="A52" s="196" t="s">
        <v>50</v>
      </c>
      <c r="B52" s="197"/>
      <c r="C52" s="197"/>
      <c r="D52" s="197"/>
      <c r="E52" s="197"/>
      <c r="F52" s="264" t="s">
        <v>51</v>
      </c>
      <c r="G52" s="265"/>
      <c r="H52" s="265"/>
      <c r="I52" s="265"/>
      <c r="J52" s="266"/>
    </row>
    <row r="53" spans="1:10" ht="19.5" customHeight="1" x14ac:dyDescent="0.25">
      <c r="A53" s="198"/>
      <c r="B53" s="199"/>
      <c r="C53" s="199"/>
      <c r="D53" s="199"/>
      <c r="E53" s="199"/>
      <c r="F53" s="267"/>
      <c r="G53" s="268"/>
      <c r="H53" s="268"/>
      <c r="I53" s="268"/>
      <c r="J53" s="269"/>
    </row>
    <row r="54" spans="1:10" ht="19.5" customHeight="1" x14ac:dyDescent="0.25">
      <c r="A54" s="198"/>
      <c r="B54" s="199"/>
      <c r="C54" s="199"/>
      <c r="D54" s="199"/>
      <c r="E54" s="199"/>
      <c r="F54" s="267"/>
      <c r="G54" s="268"/>
      <c r="H54" s="268"/>
      <c r="I54" s="268"/>
      <c r="J54" s="269"/>
    </row>
    <row r="55" spans="1:10" ht="15" customHeight="1" x14ac:dyDescent="0.25">
      <c r="A55" s="198"/>
      <c r="B55" s="199"/>
      <c r="C55" s="199"/>
      <c r="D55" s="199"/>
      <c r="E55" s="199"/>
      <c r="F55" s="270"/>
      <c r="G55" s="271"/>
      <c r="H55" s="271"/>
      <c r="I55" s="271"/>
      <c r="J55" s="272"/>
    </row>
    <row r="56" spans="1:10" ht="15" customHeight="1" thickBot="1" x14ac:dyDescent="0.3">
      <c r="A56" s="200"/>
      <c r="B56" s="201"/>
      <c r="C56" s="201"/>
      <c r="D56" s="201"/>
      <c r="E56" s="201"/>
      <c r="F56" s="251" t="s">
        <v>52</v>
      </c>
      <c r="G56" s="252"/>
      <c r="H56" s="248" t="s">
        <v>275</v>
      </c>
      <c r="I56" s="249"/>
      <c r="J56" s="250"/>
    </row>
    <row r="57" spans="1:10" ht="16.5" thickBot="1" x14ac:dyDescent="0.3">
      <c r="A57" s="193" t="s">
        <v>359</v>
      </c>
      <c r="B57" s="194"/>
      <c r="C57" s="194"/>
      <c r="D57" s="194"/>
      <c r="E57" s="194"/>
      <c r="F57" s="194"/>
      <c r="G57" s="194"/>
      <c r="H57" s="194"/>
      <c r="I57" s="194"/>
      <c r="J57" s="195"/>
    </row>
    <row r="58" spans="1:10" ht="15.75" thickBot="1" x14ac:dyDescent="0.3">
      <c r="A58" s="190" t="s">
        <v>356</v>
      </c>
      <c r="B58" s="191"/>
      <c r="C58" s="191"/>
      <c r="D58" s="191"/>
      <c r="E58" s="191"/>
      <c r="F58" s="191"/>
      <c r="G58" s="191"/>
      <c r="H58" s="191"/>
      <c r="I58" s="191"/>
      <c r="J58" s="192"/>
    </row>
    <row r="59" spans="1:10" ht="42.6" customHeight="1" thickBot="1" x14ac:dyDescent="0.3">
      <c r="A59" s="202" t="s">
        <v>53</v>
      </c>
      <c r="B59" s="203"/>
      <c r="C59" s="203"/>
      <c r="D59" s="203"/>
      <c r="E59" s="203"/>
      <c r="F59" s="203"/>
      <c r="G59" s="203"/>
      <c r="H59" s="203"/>
      <c r="I59" s="203"/>
      <c r="J59" s="204"/>
    </row>
    <row r="60" spans="1:10" ht="15.75" thickBot="1" x14ac:dyDescent="0.3">
      <c r="A60" s="190" t="s">
        <v>54</v>
      </c>
      <c r="B60" s="191"/>
      <c r="C60" s="191"/>
      <c r="D60" s="191"/>
      <c r="E60" s="191"/>
      <c r="F60" s="191"/>
      <c r="G60" s="191"/>
      <c r="H60" s="191"/>
      <c r="I60" s="191"/>
      <c r="J60" s="192"/>
    </row>
    <row r="61" spans="1:10" s="17" customFormat="1" ht="51" customHeight="1" thickBot="1" x14ac:dyDescent="0.25">
      <c r="A61" s="187" t="s">
        <v>55</v>
      </c>
      <c r="B61" s="188"/>
      <c r="C61" s="188"/>
      <c r="D61" s="188"/>
      <c r="E61" s="188"/>
      <c r="F61" s="188"/>
      <c r="G61" s="188"/>
      <c r="H61" s="188"/>
      <c r="I61" s="262"/>
      <c r="J61" s="263"/>
    </row>
    <row r="62" spans="1:10" s="17" customFormat="1" ht="13.15" customHeight="1" x14ac:dyDescent="0.2">
      <c r="A62" s="232" t="s">
        <v>56</v>
      </c>
      <c r="B62" s="233"/>
      <c r="C62" s="233"/>
      <c r="D62" s="233"/>
      <c r="E62" s="233"/>
      <c r="F62" s="233"/>
      <c r="G62" s="233"/>
      <c r="H62" s="233"/>
      <c r="I62" s="230" t="s">
        <v>57</v>
      </c>
      <c r="J62" s="231"/>
    </row>
    <row r="63" spans="1:10" ht="14.25" customHeight="1" x14ac:dyDescent="0.25">
      <c r="A63" s="234"/>
      <c r="B63" s="235"/>
      <c r="C63" s="235"/>
      <c r="D63" s="235"/>
      <c r="E63" s="235"/>
      <c r="F63" s="235"/>
      <c r="G63" s="235"/>
      <c r="H63" s="235"/>
      <c r="I63" s="236" t="str">
        <f>IF($A$6=""," ",IF($C$10="Type 1","Yes","No"))</f>
        <v xml:space="preserve"> </v>
      </c>
      <c r="J63" s="237"/>
    </row>
    <row r="64" spans="1:10" x14ac:dyDescent="0.25">
      <c r="A64" s="224"/>
      <c r="B64" s="225"/>
      <c r="C64" s="225"/>
      <c r="D64" s="225"/>
      <c r="E64" s="225"/>
      <c r="F64" s="225"/>
      <c r="G64" s="225"/>
      <c r="H64" s="225"/>
      <c r="I64" s="225"/>
      <c r="J64" s="226"/>
    </row>
    <row r="65" spans="1:10" ht="67.5" customHeight="1" thickBot="1" x14ac:dyDescent="0.3">
      <c r="A65" s="227"/>
      <c r="B65" s="228"/>
      <c r="C65" s="228"/>
      <c r="D65" s="228"/>
      <c r="E65" s="228"/>
      <c r="F65" s="228"/>
      <c r="G65" s="228"/>
      <c r="H65" s="228"/>
      <c r="I65" s="228"/>
      <c r="J65" s="229"/>
    </row>
    <row r="66" spans="1:10" ht="16.5" thickBot="1" x14ac:dyDescent="0.3">
      <c r="A66" s="205" t="s">
        <v>58</v>
      </c>
      <c r="B66" s="206"/>
      <c r="C66" s="206"/>
      <c r="D66" s="206"/>
      <c r="E66" s="206"/>
      <c r="F66" s="206"/>
      <c r="G66" s="206"/>
      <c r="H66" s="206"/>
      <c r="I66" s="206"/>
      <c r="J66" s="207"/>
    </row>
    <row r="67" spans="1:10" s="17" customFormat="1" ht="15" customHeight="1" thickBot="1" x14ac:dyDescent="0.25">
      <c r="A67" s="187" t="s">
        <v>59</v>
      </c>
      <c r="B67" s="188"/>
      <c r="C67" s="188"/>
      <c r="D67" s="188"/>
      <c r="E67" s="188"/>
      <c r="F67" s="188"/>
      <c r="G67" s="188"/>
      <c r="H67" s="188"/>
      <c r="I67" s="188"/>
      <c r="J67" s="189"/>
    </row>
    <row r="68" spans="1:10" ht="16.5" thickBot="1" x14ac:dyDescent="0.3">
      <c r="A68" s="145" t="s">
        <v>60</v>
      </c>
      <c r="B68" s="146"/>
      <c r="C68" s="146"/>
      <c r="D68" s="146"/>
      <c r="E68" s="146"/>
      <c r="F68" s="146"/>
      <c r="G68" s="146"/>
      <c r="H68" s="146"/>
      <c r="I68" s="146"/>
      <c r="J68" s="147"/>
    </row>
    <row r="69" spans="1:10" x14ac:dyDescent="0.25">
      <c r="A69" s="96"/>
      <c r="B69" s="151" t="s">
        <v>61</v>
      </c>
      <c r="C69" s="151"/>
      <c r="D69" s="151"/>
      <c r="E69" s="151"/>
      <c r="F69" s="151"/>
      <c r="G69" s="151"/>
      <c r="H69" s="151"/>
      <c r="I69" s="151"/>
      <c r="J69" s="152"/>
    </row>
    <row r="70" spans="1:10" x14ac:dyDescent="0.25">
      <c r="A70" s="97"/>
      <c r="B70" s="153" t="s">
        <v>62</v>
      </c>
      <c r="C70" s="153"/>
      <c r="D70" s="153"/>
      <c r="E70" s="153"/>
      <c r="F70" s="153"/>
      <c r="G70" s="153"/>
      <c r="H70" s="153"/>
      <c r="I70" s="153"/>
      <c r="J70" s="154"/>
    </row>
    <row r="71" spans="1:10" ht="15.75" thickBot="1" x14ac:dyDescent="0.3">
      <c r="A71" s="98"/>
      <c r="B71" s="155" t="s">
        <v>63</v>
      </c>
      <c r="C71" s="155"/>
      <c r="D71" s="155"/>
      <c r="E71" s="155"/>
      <c r="F71" s="155"/>
      <c r="G71" s="155"/>
      <c r="H71" s="155"/>
      <c r="I71" s="155"/>
      <c r="J71" s="156"/>
    </row>
    <row r="72" spans="1:10" ht="16.5" thickBot="1" x14ac:dyDescent="0.3">
      <c r="A72" s="148" t="s">
        <v>64</v>
      </c>
      <c r="B72" s="149"/>
      <c r="C72" s="149"/>
      <c r="D72" s="149"/>
      <c r="E72" s="149"/>
      <c r="F72" s="149"/>
      <c r="G72" s="149"/>
      <c r="H72" s="149"/>
      <c r="I72" s="149"/>
      <c r="J72" s="150"/>
    </row>
    <row r="73" spans="1:10" x14ac:dyDescent="0.25">
      <c r="A73" s="259" t="s">
        <v>65</v>
      </c>
      <c r="B73" s="260"/>
      <c r="C73" s="260"/>
      <c r="D73" s="260"/>
      <c r="E73" s="260"/>
      <c r="F73" s="260"/>
      <c r="G73" s="260"/>
      <c r="H73" s="260"/>
      <c r="I73" s="260"/>
      <c r="J73" s="261"/>
    </row>
    <row r="74" spans="1:10" x14ac:dyDescent="0.25">
      <c r="A74" s="181"/>
      <c r="B74" s="182"/>
      <c r="C74" s="182"/>
      <c r="D74" s="182"/>
      <c r="E74" s="182"/>
      <c r="F74" s="182"/>
      <c r="G74" s="182"/>
      <c r="H74" s="182"/>
      <c r="I74" s="182"/>
      <c r="J74" s="183"/>
    </row>
    <row r="75" spans="1:10" x14ac:dyDescent="0.25">
      <c r="A75" s="181"/>
      <c r="B75" s="182"/>
      <c r="C75" s="182"/>
      <c r="D75" s="182"/>
      <c r="E75" s="182"/>
      <c r="F75" s="182"/>
      <c r="G75" s="182"/>
      <c r="H75" s="182"/>
      <c r="I75" s="182"/>
      <c r="J75" s="183"/>
    </row>
    <row r="76" spans="1:10" x14ac:dyDescent="0.25">
      <c r="A76" s="181"/>
      <c r="B76" s="182"/>
      <c r="C76" s="182"/>
      <c r="D76" s="182"/>
      <c r="E76" s="182"/>
      <c r="F76" s="182"/>
      <c r="G76" s="182"/>
      <c r="H76" s="182"/>
      <c r="I76" s="182"/>
      <c r="J76" s="183"/>
    </row>
    <row r="77" spans="1:10" x14ac:dyDescent="0.25">
      <c r="A77" s="181"/>
      <c r="B77" s="182"/>
      <c r="C77" s="182"/>
      <c r="D77" s="182"/>
      <c r="E77" s="182"/>
      <c r="F77" s="182"/>
      <c r="G77" s="182"/>
      <c r="H77" s="182"/>
      <c r="I77" s="182"/>
      <c r="J77" s="183"/>
    </row>
    <row r="78" spans="1:10" x14ac:dyDescent="0.25">
      <c r="A78" s="181"/>
      <c r="B78" s="182"/>
      <c r="C78" s="182"/>
      <c r="D78" s="182"/>
      <c r="E78" s="182"/>
      <c r="F78" s="182"/>
      <c r="G78" s="182"/>
      <c r="H78" s="182"/>
      <c r="I78" s="182"/>
      <c r="J78" s="183"/>
    </row>
    <row r="79" spans="1:10" x14ac:dyDescent="0.25">
      <c r="A79" s="181"/>
      <c r="B79" s="182"/>
      <c r="C79" s="182"/>
      <c r="D79" s="182"/>
      <c r="E79" s="182"/>
      <c r="F79" s="182"/>
      <c r="G79" s="182"/>
      <c r="H79" s="182"/>
      <c r="I79" s="182"/>
      <c r="J79" s="183"/>
    </row>
    <row r="80" spans="1:10" ht="15.75" thickBot="1" x14ac:dyDescent="0.3">
      <c r="A80" s="184"/>
      <c r="B80" s="185"/>
      <c r="C80" s="185"/>
      <c r="D80" s="185"/>
      <c r="E80" s="185"/>
      <c r="F80" s="185"/>
      <c r="G80" s="185"/>
      <c r="H80" s="185"/>
      <c r="I80" s="185"/>
      <c r="J80" s="186"/>
    </row>
    <row r="81" spans="1:10" ht="16.5" thickBot="1" x14ac:dyDescent="0.3">
      <c r="A81" s="178" t="s">
        <v>66</v>
      </c>
      <c r="B81" s="179"/>
      <c r="C81" s="179"/>
      <c r="D81" s="179"/>
      <c r="E81" s="179"/>
      <c r="F81" s="179"/>
      <c r="G81" s="179"/>
      <c r="H81" s="179"/>
      <c r="I81" s="179"/>
      <c r="J81" s="180"/>
    </row>
    <row r="82" spans="1:10" ht="15.75" thickBot="1" x14ac:dyDescent="0.3">
      <c r="A82" s="165" t="s">
        <v>67</v>
      </c>
      <c r="B82" s="166"/>
      <c r="C82" s="166"/>
      <c r="D82" s="166"/>
      <c r="E82" s="167"/>
      <c r="F82" s="168" t="s">
        <v>68</v>
      </c>
      <c r="G82" s="169"/>
      <c r="H82" s="169"/>
      <c r="I82" s="169"/>
      <c r="J82" s="170"/>
    </row>
    <row r="83" spans="1:10" x14ac:dyDescent="0.25">
      <c r="A83" s="171" t="s">
        <v>69</v>
      </c>
      <c r="B83" s="172"/>
      <c r="C83" s="172"/>
      <c r="D83" s="172"/>
      <c r="E83" s="172"/>
      <c r="F83" s="175" t="str">
        <f>IF(A6="","","•  "&amp;HLOOKUP($A$8,'Bridge Closure Contacts'!$B$2:$H$7,2,FALSE))</f>
        <v/>
      </c>
      <c r="G83" s="176"/>
      <c r="H83" s="176" t="str">
        <f>IF(A6="","","•  "&amp;HLOOKUP($A$8,'Bridge Closure Contacts'!$B$2:$H$7,3,FALSE))</f>
        <v/>
      </c>
      <c r="I83" s="176"/>
      <c r="J83" s="177"/>
    </row>
    <row r="84" spans="1:10" x14ac:dyDescent="0.25">
      <c r="A84" s="171"/>
      <c r="B84" s="172"/>
      <c r="C84" s="172"/>
      <c r="D84" s="172"/>
      <c r="E84" s="172"/>
      <c r="F84" s="162" t="str">
        <f>IF(A6="","","•  "&amp;HLOOKUP($A$8,'Bridge Closure Contacts'!$B$2:$H$7,4,FALSE))</f>
        <v/>
      </c>
      <c r="G84" s="163"/>
      <c r="H84" s="163" t="str">
        <f>IF(A6="","","•  "&amp;HLOOKUP($A$8,'Bridge Closure Contacts'!$B$2:$H$7,5,FALSE))</f>
        <v/>
      </c>
      <c r="I84" s="163"/>
      <c r="J84" s="164"/>
    </row>
    <row r="85" spans="1:10" x14ac:dyDescent="0.25">
      <c r="A85" s="171"/>
      <c r="B85" s="172"/>
      <c r="C85" s="172"/>
      <c r="D85" s="172"/>
      <c r="E85" s="172"/>
      <c r="F85" s="162" t="str">
        <f>IF(A6="","","•  "&amp;HLOOKUP($A$8,'Bridge Closure Contacts'!$B$2:$H$7,6,FALSE))</f>
        <v/>
      </c>
      <c r="G85" s="163"/>
      <c r="H85" s="109"/>
      <c r="I85" s="109"/>
      <c r="J85" s="110"/>
    </row>
    <row r="86" spans="1:10" ht="36" customHeight="1" thickBot="1" x14ac:dyDescent="0.3">
      <c r="A86" s="173"/>
      <c r="B86" s="174"/>
      <c r="C86" s="174"/>
      <c r="D86" s="174"/>
      <c r="E86" s="174"/>
      <c r="F86" s="157" t="s">
        <v>70</v>
      </c>
      <c r="G86" s="158"/>
      <c r="H86" s="158"/>
      <c r="I86" s="158"/>
      <c r="J86" s="159"/>
    </row>
    <row r="87" spans="1:10" ht="16.5" thickBot="1" x14ac:dyDescent="0.3">
      <c r="A87" s="208" t="s">
        <v>71</v>
      </c>
      <c r="B87" s="209"/>
      <c r="C87" s="209"/>
      <c r="D87" s="209"/>
      <c r="E87" s="209"/>
      <c r="F87" s="209"/>
      <c r="G87" s="209"/>
      <c r="H87" s="209"/>
      <c r="I87" s="209"/>
      <c r="J87" s="210"/>
    </row>
    <row r="88" spans="1:10" x14ac:dyDescent="0.25">
      <c r="A88" s="78"/>
      <c r="B88" s="211" t="s">
        <v>72</v>
      </c>
      <c r="C88" s="211"/>
      <c r="D88" s="211"/>
      <c r="E88" s="212"/>
      <c r="F88" s="79"/>
      <c r="G88" s="211" t="s">
        <v>73</v>
      </c>
      <c r="H88" s="211"/>
      <c r="I88" s="211"/>
      <c r="J88" s="212"/>
    </row>
    <row r="89" spans="1:10" x14ac:dyDescent="0.25">
      <c r="A89" s="73" t="s">
        <v>74</v>
      </c>
      <c r="B89" s="136"/>
      <c r="C89" s="137"/>
      <c r="D89" s="137"/>
      <c r="E89" s="138"/>
      <c r="F89" s="73" t="s">
        <v>74</v>
      </c>
      <c r="G89" s="136"/>
      <c r="H89" s="137"/>
      <c r="I89" s="137"/>
      <c r="J89" s="139"/>
    </row>
    <row r="90" spans="1:10" x14ac:dyDescent="0.25">
      <c r="A90" s="74" t="s">
        <v>75</v>
      </c>
      <c r="B90" s="136"/>
      <c r="C90" s="137"/>
      <c r="D90" s="137"/>
      <c r="E90" s="138"/>
      <c r="F90" s="74" t="s">
        <v>75</v>
      </c>
      <c r="G90" s="160"/>
      <c r="H90" s="160"/>
      <c r="I90" s="160"/>
      <c r="J90" s="161"/>
    </row>
    <row r="91" spans="1:10" ht="15.75" thickBot="1" x14ac:dyDescent="0.3">
      <c r="A91" s="106" t="s">
        <v>76</v>
      </c>
      <c r="B91" s="140"/>
      <c r="C91" s="141"/>
      <c r="D91" s="141"/>
      <c r="E91" s="142"/>
      <c r="F91" s="106" t="s">
        <v>76</v>
      </c>
      <c r="G91" s="143"/>
      <c r="H91" s="143"/>
      <c r="I91" s="143"/>
      <c r="J91" s="144"/>
    </row>
  </sheetData>
  <sheetProtection insertRows="0" deleteRows="0"/>
  <mergeCells count="130">
    <mergeCell ref="B27:D27"/>
    <mergeCell ref="E27:F27"/>
    <mergeCell ref="G27:H27"/>
    <mergeCell ref="I27:J27"/>
    <mergeCell ref="A19:J19"/>
    <mergeCell ref="A20:J20"/>
    <mergeCell ref="A21:J22"/>
    <mergeCell ref="A23:J23"/>
    <mergeCell ref="A24:J24"/>
    <mergeCell ref="B25:D25"/>
    <mergeCell ref="E25:F25"/>
    <mergeCell ref="G25:H25"/>
    <mergeCell ref="B26:D26"/>
    <mergeCell ref="E26:F26"/>
    <mergeCell ref="I25:J25"/>
    <mergeCell ref="G26:H26"/>
    <mergeCell ref="I26:J26"/>
    <mergeCell ref="F15:H15"/>
    <mergeCell ref="I15:J15"/>
    <mergeCell ref="F16:H16"/>
    <mergeCell ref="I16:J16"/>
    <mergeCell ref="F17:H17"/>
    <mergeCell ref="I17:J17"/>
    <mergeCell ref="F18:H18"/>
    <mergeCell ref="I18:J18"/>
    <mergeCell ref="A15:C18"/>
    <mergeCell ref="D15:E18"/>
    <mergeCell ref="C1:H1"/>
    <mergeCell ref="C2:H2"/>
    <mergeCell ref="C3:H3"/>
    <mergeCell ref="A4:J4"/>
    <mergeCell ref="C5:D5"/>
    <mergeCell ref="C6:D6"/>
    <mergeCell ref="A11:J11"/>
    <mergeCell ref="C7:D7"/>
    <mergeCell ref="E7:F7"/>
    <mergeCell ref="C8:D8"/>
    <mergeCell ref="I7:J7"/>
    <mergeCell ref="E5:F5"/>
    <mergeCell ref="E6:F6"/>
    <mergeCell ref="G7:H7"/>
    <mergeCell ref="G8:H8"/>
    <mergeCell ref="C9:D9"/>
    <mergeCell ref="F13:H13"/>
    <mergeCell ref="I13:J13"/>
    <mergeCell ref="C10:D10"/>
    <mergeCell ref="I8:J8"/>
    <mergeCell ref="E8:F8"/>
    <mergeCell ref="E10:F10"/>
    <mergeCell ref="E9:F9"/>
    <mergeCell ref="I3:J3"/>
    <mergeCell ref="A12:J12"/>
    <mergeCell ref="A13:C14"/>
    <mergeCell ref="D13:E14"/>
    <mergeCell ref="F14:H14"/>
    <mergeCell ref="I14:J14"/>
    <mergeCell ref="A9:B9"/>
    <mergeCell ref="A10:B10"/>
    <mergeCell ref="B28:D28"/>
    <mergeCell ref="E28:F28"/>
    <mergeCell ref="G28:H28"/>
    <mergeCell ref="I28:J28"/>
    <mergeCell ref="I29:J29"/>
    <mergeCell ref="G29:H29"/>
    <mergeCell ref="E29:F29"/>
    <mergeCell ref="B29:D29"/>
    <mergeCell ref="A73:J73"/>
    <mergeCell ref="A61:J61"/>
    <mergeCell ref="F52:J55"/>
    <mergeCell ref="D35:E35"/>
    <mergeCell ref="B30:D30"/>
    <mergeCell ref="A31:J31"/>
    <mergeCell ref="A51:J51"/>
    <mergeCell ref="A41:J41"/>
    <mergeCell ref="A50:J50"/>
    <mergeCell ref="A32:J32"/>
    <mergeCell ref="A43:E49"/>
    <mergeCell ref="F43:J49"/>
    <mergeCell ref="F42:J42"/>
    <mergeCell ref="A42:E42"/>
    <mergeCell ref="A36:J36"/>
    <mergeCell ref="E30:F30"/>
    <mergeCell ref="G30:H30"/>
    <mergeCell ref="I30:J30"/>
    <mergeCell ref="A33:C35"/>
    <mergeCell ref="D33:E33"/>
    <mergeCell ref="A58:J58"/>
    <mergeCell ref="A64:J65"/>
    <mergeCell ref="I62:J62"/>
    <mergeCell ref="A62:H63"/>
    <mergeCell ref="I63:J63"/>
    <mergeCell ref="H34:J34"/>
    <mergeCell ref="H35:J35"/>
    <mergeCell ref="F34:G34"/>
    <mergeCell ref="F35:G35"/>
    <mergeCell ref="H56:J56"/>
    <mergeCell ref="F56:G56"/>
    <mergeCell ref="F33:G33"/>
    <mergeCell ref="H33:J33"/>
    <mergeCell ref="A67:J67"/>
    <mergeCell ref="A60:J60"/>
    <mergeCell ref="A57:J57"/>
    <mergeCell ref="A52:E56"/>
    <mergeCell ref="A59:J59"/>
    <mergeCell ref="A66:J66"/>
    <mergeCell ref="A87:J87"/>
    <mergeCell ref="B88:E88"/>
    <mergeCell ref="G88:J88"/>
    <mergeCell ref="B89:E89"/>
    <mergeCell ref="G89:J89"/>
    <mergeCell ref="B90:E90"/>
    <mergeCell ref="B91:E91"/>
    <mergeCell ref="G91:J91"/>
    <mergeCell ref="A68:J68"/>
    <mergeCell ref="A72:J72"/>
    <mergeCell ref="B69:J69"/>
    <mergeCell ref="B70:J70"/>
    <mergeCell ref="B71:J71"/>
    <mergeCell ref="F86:J86"/>
    <mergeCell ref="G90:J90"/>
    <mergeCell ref="F84:G84"/>
    <mergeCell ref="H84:J84"/>
    <mergeCell ref="A82:E82"/>
    <mergeCell ref="F82:J82"/>
    <mergeCell ref="A83:E86"/>
    <mergeCell ref="F83:G83"/>
    <mergeCell ref="H83:J83"/>
    <mergeCell ref="A81:J81"/>
    <mergeCell ref="A74:J80"/>
    <mergeCell ref="F85:G85"/>
  </mergeCells>
  <hyperlinks>
    <hyperlink ref="D40" r:id="rId1" xr:uid="{0881ECA8-3002-43E7-BD2D-A8D9D0AF24C5}"/>
    <hyperlink ref="D38" r:id="rId2" xr:uid="{B3F56AA6-A8AC-4355-B40F-C5359D7A1146}"/>
    <hyperlink ref="D39" r:id="rId3" xr:uid="{31C0EB95-73BC-425A-8FC6-B836FAFB7878}"/>
  </hyperlinks>
  <pageMargins left="0.7" right="0.7" top="0.75" bottom="0.75" header="0.3" footer="0.3"/>
  <pageSetup scale="70" fitToHeight="0" orientation="portrait" r:id="rId4"/>
  <rowBreaks count="1" manualBreakCount="1">
    <brk id="56" max="9" man="1"/>
  </rowBreaks>
  <drawing r:id="rId5"/>
  <legacyDrawing r:id="rId6"/>
  <mc:AlternateContent xmlns:mc="http://schemas.openxmlformats.org/markup-compatibility/2006">
    <mc:Choice Requires="x14">
      <controls>
        <mc:AlternateContent xmlns:mc="http://schemas.openxmlformats.org/markup-compatibility/2006">
          <mc:Choice Requires="x14">
            <control shapeId="2065" r:id="rId7" name="Check Box 17">
              <controlPr defaultSize="0" autoFill="0" autoLine="0" autoPict="0">
                <anchor moveWithCells="1">
                  <from>
                    <xdr:col>3</xdr:col>
                    <xdr:colOff>447675</xdr:colOff>
                    <xdr:row>31</xdr:row>
                    <xdr:rowOff>190500</xdr:rowOff>
                  </from>
                  <to>
                    <xdr:col>4</xdr:col>
                    <xdr:colOff>390525</xdr:colOff>
                    <xdr:row>33</xdr:row>
                    <xdr:rowOff>19050</xdr:rowOff>
                  </to>
                </anchor>
              </controlPr>
            </control>
          </mc:Choice>
        </mc:AlternateContent>
        <mc:AlternateContent xmlns:mc="http://schemas.openxmlformats.org/markup-compatibility/2006">
          <mc:Choice Requires="x14">
            <control shapeId="2066" r:id="rId8" name="Check Box 18">
              <controlPr defaultSize="0" autoFill="0" autoLine="0" autoPict="0">
                <anchor moveWithCells="1">
                  <from>
                    <xdr:col>3</xdr:col>
                    <xdr:colOff>447675</xdr:colOff>
                    <xdr:row>32</xdr:row>
                    <xdr:rowOff>190500</xdr:rowOff>
                  </from>
                  <to>
                    <xdr:col>4</xdr:col>
                    <xdr:colOff>647700</xdr:colOff>
                    <xdr:row>33</xdr:row>
                    <xdr:rowOff>180975</xdr:rowOff>
                  </to>
                </anchor>
              </controlPr>
            </control>
          </mc:Choice>
        </mc:AlternateContent>
        <mc:AlternateContent xmlns:mc="http://schemas.openxmlformats.org/markup-compatibility/2006">
          <mc:Choice Requires="x14">
            <control shapeId="2067" r:id="rId9" name="Check Box 19">
              <controlPr defaultSize="0" autoFill="0" autoLine="0" autoPict="0">
                <anchor moveWithCells="1">
                  <from>
                    <xdr:col>3</xdr:col>
                    <xdr:colOff>447675</xdr:colOff>
                    <xdr:row>33</xdr:row>
                    <xdr:rowOff>171450</xdr:rowOff>
                  </from>
                  <to>
                    <xdr:col>4</xdr:col>
                    <xdr:colOff>390525</xdr:colOff>
                    <xdr:row>35</xdr:row>
                    <xdr:rowOff>9525</xdr:rowOff>
                  </to>
                </anchor>
              </controlPr>
            </control>
          </mc:Choice>
        </mc:AlternateContent>
        <mc:AlternateContent xmlns:mc="http://schemas.openxmlformats.org/markup-compatibility/2006">
          <mc:Choice Requires="x14">
            <control shapeId="2068" r:id="rId10" name="Check Box 20">
              <controlPr defaultSize="0" autoFill="0" autoLine="0" autoPict="0">
                <anchor moveWithCells="1">
                  <from>
                    <xdr:col>3</xdr:col>
                    <xdr:colOff>47625</xdr:colOff>
                    <xdr:row>16</xdr:row>
                    <xdr:rowOff>19050</xdr:rowOff>
                  </from>
                  <to>
                    <xdr:col>4</xdr:col>
                    <xdr:colOff>733425</xdr:colOff>
                    <xdr:row>17</xdr:row>
                    <xdr:rowOff>47625</xdr:rowOff>
                  </to>
                </anchor>
              </controlPr>
            </control>
          </mc:Choice>
        </mc:AlternateContent>
        <mc:AlternateContent xmlns:mc="http://schemas.openxmlformats.org/markup-compatibility/2006">
          <mc:Choice Requires="x14">
            <control shapeId="2069" r:id="rId11" name="Check Box 21">
              <controlPr defaultSize="0" autoFill="0" autoLine="0" autoPict="0">
                <anchor moveWithCells="1">
                  <from>
                    <xdr:col>3</xdr:col>
                    <xdr:colOff>38100</xdr:colOff>
                    <xdr:row>14</xdr:row>
                    <xdr:rowOff>171450</xdr:rowOff>
                  </from>
                  <to>
                    <xdr:col>3</xdr:col>
                    <xdr:colOff>819150</xdr:colOff>
                    <xdr:row>15</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'Dropdown Data'!$M$2:$M$3</xm:f>
          </x14:formula1>
          <xm:sqref>A69:A71</xm:sqref>
        </x14:dataValidation>
        <x14:dataValidation type="list" allowBlank="1" showInputMessage="1" showErrorMessage="1" xr:uid="{00000000-0002-0000-0000-000001000000}">
          <x14:formula1>
            <xm:f>'Dropdown Data'!$I$2:$I$3</xm:f>
          </x14:formula1>
          <xm:sqref>G8:H8</xm:sqref>
        </x14:dataValidation>
        <x14:dataValidation type="list" allowBlank="1" showInputMessage="1" showErrorMessage="1" xr:uid="{00000000-0002-0000-0000-000002000000}">
          <x14:formula1>
            <xm:f>'Dropdown Data'!$U$2:$U$3</xm:f>
          </x14:formula1>
          <xm:sqref>H6</xm:sqref>
        </x14:dataValidation>
        <x14:dataValidation type="list" allowBlank="1" showInputMessage="1" showErrorMessage="1" xr:uid="{00000000-0002-0000-0000-000003000000}">
          <x14:formula1>
            <xm:f>'Dropdown Data'!$X$2:$X$5</xm:f>
          </x14:formula1>
          <xm:sqref>I8:J8</xm:sqref>
        </x14:dataValidation>
        <x14:dataValidation type="list" allowBlank="1" showInputMessage="1" showErrorMessage="1" xr:uid="{00000000-0002-0000-0000-000004000000}">
          <x14:formula1>
            <xm:f>'Dropdown Data'!$C$20:$C$21</xm:f>
          </x14:formula1>
          <xm:sqref>C10:D10</xm:sqref>
        </x14:dataValidation>
        <x14:dataValidation type="list" allowBlank="1" showInputMessage="1" showErrorMessage="1" xr:uid="{00000000-0002-0000-0000-000005000000}">
          <x14:formula1>
            <xm:f>'Dropdown Data'!$Y$2:$Y$6</xm:f>
          </x14:formula1>
          <xm:sqref>I6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1"/>
  <sheetViews>
    <sheetView zoomScale="80" zoomScaleNormal="100" zoomScaleSheetLayoutView="90" zoomScalePageLayoutView="90" workbookViewId="0">
      <selection activeCell="B30" sqref="B30"/>
    </sheetView>
  </sheetViews>
  <sheetFormatPr defaultRowHeight="15" x14ac:dyDescent="0.25"/>
  <cols>
    <col min="1" max="1" width="56.7109375" customWidth="1"/>
    <col min="2" max="2" width="98" customWidth="1"/>
    <col min="3" max="3" width="11" bestFit="1" customWidth="1"/>
  </cols>
  <sheetData>
    <row r="1" spans="1:9" ht="18.75" customHeight="1" x14ac:dyDescent="0.25">
      <c r="A1" s="380" t="s">
        <v>77</v>
      </c>
      <c r="B1" s="381"/>
      <c r="C1" s="51"/>
    </row>
    <row r="2" spans="1:9" ht="22.5" customHeight="1" x14ac:dyDescent="0.25">
      <c r="A2" s="382"/>
      <c r="B2" s="383"/>
      <c r="C2" s="51"/>
    </row>
    <row r="3" spans="1:9" ht="24.75" customHeight="1" x14ac:dyDescent="0.25">
      <c r="A3" s="382"/>
      <c r="B3" s="383"/>
      <c r="C3" s="51"/>
      <c r="E3" s="63"/>
      <c r="F3" s="63"/>
      <c r="G3" s="63"/>
      <c r="H3" s="63"/>
      <c r="I3" s="63"/>
    </row>
    <row r="4" spans="1:9" ht="20.25" customHeight="1" x14ac:dyDescent="0.25">
      <c r="A4" s="384" t="s">
        <v>78</v>
      </c>
      <c r="B4" s="385"/>
      <c r="C4" s="50"/>
      <c r="E4" s="63"/>
      <c r="F4" s="63"/>
      <c r="G4" s="63"/>
      <c r="H4" s="63"/>
      <c r="I4" s="63"/>
    </row>
    <row r="5" spans="1:9" ht="21.75" customHeight="1" thickBot="1" x14ac:dyDescent="0.3">
      <c r="A5" s="386" t="s">
        <v>79</v>
      </c>
      <c r="B5" s="387"/>
      <c r="C5" s="49"/>
      <c r="E5" s="63"/>
      <c r="F5" s="63"/>
      <c r="G5" s="63"/>
      <c r="H5" s="63"/>
      <c r="I5" s="63"/>
    </row>
    <row r="6" spans="1:9" ht="15" customHeight="1" thickBot="1" x14ac:dyDescent="0.3">
      <c r="A6" s="388" t="s">
        <v>80</v>
      </c>
      <c r="B6" s="389"/>
      <c r="C6" s="49"/>
      <c r="E6" s="63"/>
      <c r="F6" s="63"/>
      <c r="G6" s="63"/>
      <c r="H6" s="63"/>
      <c r="I6" s="63"/>
    </row>
    <row r="7" spans="1:9" ht="16.5" thickBot="1" x14ac:dyDescent="0.3">
      <c r="A7" s="18" t="s">
        <v>81</v>
      </c>
      <c r="B7" s="24" t="s">
        <v>82</v>
      </c>
      <c r="C7" s="31"/>
      <c r="E7" s="63"/>
      <c r="F7" s="63"/>
      <c r="G7" s="63"/>
      <c r="H7" s="63"/>
      <c r="I7" s="63"/>
    </row>
    <row r="8" spans="1:9" ht="15" customHeight="1" thickBot="1" x14ac:dyDescent="0.3">
      <c r="A8" s="61" t="s">
        <v>83</v>
      </c>
      <c r="B8" s="64" t="s">
        <v>84</v>
      </c>
      <c r="E8" s="63"/>
      <c r="F8" s="63"/>
      <c r="G8" s="63"/>
      <c r="H8" s="63"/>
      <c r="I8" s="63"/>
    </row>
    <row r="9" spans="1:9" x14ac:dyDescent="0.25">
      <c r="A9" s="21" t="s">
        <v>85</v>
      </c>
      <c r="B9" s="10" t="s">
        <v>86</v>
      </c>
    </row>
    <row r="10" spans="1:9" x14ac:dyDescent="0.25">
      <c r="A10" s="5" t="s">
        <v>87</v>
      </c>
      <c r="B10" s="11" t="s">
        <v>334</v>
      </c>
    </row>
    <row r="11" spans="1:9" x14ac:dyDescent="0.25">
      <c r="A11" s="5" t="s">
        <v>89</v>
      </c>
      <c r="B11" s="11" t="s">
        <v>335</v>
      </c>
    </row>
    <row r="12" spans="1:9" x14ac:dyDescent="0.25">
      <c r="A12" s="5" t="s">
        <v>90</v>
      </c>
      <c r="B12" s="11" t="s">
        <v>336</v>
      </c>
    </row>
    <row r="13" spans="1:9" x14ac:dyDescent="0.25">
      <c r="A13" s="5" t="s">
        <v>91</v>
      </c>
      <c r="B13" s="11" t="s">
        <v>92</v>
      </c>
    </row>
    <row r="14" spans="1:9" ht="30" customHeight="1" x14ac:dyDescent="0.25">
      <c r="A14" s="47" t="s">
        <v>93</v>
      </c>
      <c r="B14" s="46" t="s">
        <v>94</v>
      </c>
    </row>
    <row r="15" spans="1:9" ht="15" customHeight="1" x14ac:dyDescent="0.25">
      <c r="A15" s="5" t="s">
        <v>95</v>
      </c>
      <c r="B15" s="6" t="s">
        <v>346</v>
      </c>
    </row>
    <row r="16" spans="1:9" x14ac:dyDescent="0.25">
      <c r="A16" s="5" t="s">
        <v>96</v>
      </c>
      <c r="B16" s="6" t="s">
        <v>337</v>
      </c>
    </row>
    <row r="17" spans="1:2" x14ac:dyDescent="0.25">
      <c r="A17" s="5" t="s">
        <v>97</v>
      </c>
      <c r="B17" s="11" t="s">
        <v>347</v>
      </c>
    </row>
    <row r="18" spans="1:2" x14ac:dyDescent="0.25">
      <c r="A18" s="5" t="s">
        <v>98</v>
      </c>
      <c r="B18" s="11" t="s">
        <v>348</v>
      </c>
    </row>
    <row r="19" spans="1:2" x14ac:dyDescent="0.25">
      <c r="A19" s="5" t="s">
        <v>99</v>
      </c>
      <c r="B19" s="11" t="s">
        <v>349</v>
      </c>
    </row>
    <row r="20" spans="1:2" x14ac:dyDescent="0.25">
      <c r="A20" s="5" t="s">
        <v>100</v>
      </c>
      <c r="B20" s="11" t="s">
        <v>350</v>
      </c>
    </row>
    <row r="21" spans="1:2" x14ac:dyDescent="0.25">
      <c r="A21" s="5" t="s">
        <v>101</v>
      </c>
      <c r="B21" s="11" t="s">
        <v>102</v>
      </c>
    </row>
    <row r="22" spans="1:2" x14ac:dyDescent="0.25">
      <c r="A22" s="5" t="s">
        <v>103</v>
      </c>
      <c r="B22" s="20" t="s">
        <v>104</v>
      </c>
    </row>
    <row r="23" spans="1:2" x14ac:dyDescent="0.25">
      <c r="A23" s="5" t="s">
        <v>105</v>
      </c>
      <c r="B23" s="20" t="s">
        <v>338</v>
      </c>
    </row>
    <row r="24" spans="1:2" ht="30" x14ac:dyDescent="0.25">
      <c r="A24" s="130" t="s">
        <v>289</v>
      </c>
      <c r="B24" s="20" t="s">
        <v>339</v>
      </c>
    </row>
    <row r="25" spans="1:2" ht="45" x14ac:dyDescent="0.25">
      <c r="A25" s="5" t="s">
        <v>106</v>
      </c>
      <c r="B25" s="20" t="s">
        <v>290</v>
      </c>
    </row>
    <row r="26" spans="1:2" x14ac:dyDescent="0.25">
      <c r="A26" s="5" t="s">
        <v>107</v>
      </c>
      <c r="B26" s="20" t="s">
        <v>351</v>
      </c>
    </row>
    <row r="27" spans="1:2" x14ac:dyDescent="0.25">
      <c r="A27" s="5" t="s">
        <v>108</v>
      </c>
      <c r="B27" s="20" t="s">
        <v>352</v>
      </c>
    </row>
    <row r="28" spans="1:2" x14ac:dyDescent="0.25">
      <c r="A28" s="5" t="s">
        <v>109</v>
      </c>
      <c r="B28" s="20" t="s">
        <v>353</v>
      </c>
    </row>
    <row r="29" spans="1:2" ht="15.75" thickBot="1" x14ac:dyDescent="0.3">
      <c r="A29" s="5" t="s">
        <v>25</v>
      </c>
      <c r="B29" s="20" t="s">
        <v>354</v>
      </c>
    </row>
    <row r="30" spans="1:2" ht="15" customHeight="1" thickBot="1" x14ac:dyDescent="0.3">
      <c r="A30" s="61" t="s">
        <v>110</v>
      </c>
      <c r="B30" s="60" t="s">
        <v>291</v>
      </c>
    </row>
    <row r="31" spans="1:2" ht="15" customHeight="1" x14ac:dyDescent="0.25">
      <c r="A31" s="131" t="s">
        <v>292</v>
      </c>
      <c r="B31" s="132" t="s">
        <v>293</v>
      </c>
    </row>
    <row r="32" spans="1:2" ht="15" customHeight="1" x14ac:dyDescent="0.25">
      <c r="A32" s="19" t="s">
        <v>340</v>
      </c>
      <c r="B32" s="133" t="s">
        <v>341</v>
      </c>
    </row>
    <row r="33" spans="1:2" ht="30" customHeight="1" x14ac:dyDescent="0.25">
      <c r="A33" s="19" t="s">
        <v>294</v>
      </c>
      <c r="B33" s="6" t="s">
        <v>295</v>
      </c>
    </row>
    <row r="34" spans="1:2" ht="15" customHeight="1" x14ac:dyDescent="0.25">
      <c r="A34" s="19" t="s">
        <v>296</v>
      </c>
      <c r="B34" s="6" t="s">
        <v>297</v>
      </c>
    </row>
    <row r="35" spans="1:2" ht="15" customHeight="1" x14ac:dyDescent="0.25">
      <c r="A35" s="19" t="s">
        <v>298</v>
      </c>
      <c r="B35" s="6" t="s">
        <v>299</v>
      </c>
    </row>
    <row r="36" spans="1:2" ht="15" customHeight="1" x14ac:dyDescent="0.25">
      <c r="A36" s="19" t="s">
        <v>300</v>
      </c>
      <c r="B36" s="6" t="s">
        <v>301</v>
      </c>
    </row>
    <row r="37" spans="1:2" ht="15" customHeight="1" x14ac:dyDescent="0.25">
      <c r="A37" s="19" t="s">
        <v>302</v>
      </c>
      <c r="B37" s="6" t="s">
        <v>303</v>
      </c>
    </row>
    <row r="38" spans="1:2" ht="15" customHeight="1" x14ac:dyDescent="0.25">
      <c r="A38" s="47" t="s">
        <v>304</v>
      </c>
      <c r="B38" s="6" t="s">
        <v>305</v>
      </c>
    </row>
    <row r="39" spans="1:2" ht="15" customHeight="1" x14ac:dyDescent="0.25">
      <c r="A39" s="47" t="s">
        <v>306</v>
      </c>
      <c r="B39" s="6" t="s">
        <v>307</v>
      </c>
    </row>
    <row r="40" spans="1:2" ht="60" x14ac:dyDescent="0.25">
      <c r="A40" s="16" t="s">
        <v>29</v>
      </c>
      <c r="B40" s="6" t="s">
        <v>345</v>
      </c>
    </row>
    <row r="41" spans="1:2" ht="30" x14ac:dyDescent="0.25">
      <c r="A41" s="19" t="s">
        <v>111</v>
      </c>
      <c r="B41" s="134" t="s">
        <v>342</v>
      </c>
    </row>
    <row r="42" spans="1:2" x14ac:dyDescent="0.25">
      <c r="A42" s="16" t="s">
        <v>112</v>
      </c>
      <c r="B42" s="45" t="s">
        <v>113</v>
      </c>
    </row>
    <row r="43" spans="1:2" x14ac:dyDescent="0.25">
      <c r="A43" s="16" t="s">
        <v>114</v>
      </c>
      <c r="B43" s="80" t="s">
        <v>115</v>
      </c>
    </row>
    <row r="44" spans="1:2" ht="30" x14ac:dyDescent="0.25">
      <c r="A44" s="16" t="s">
        <v>116</v>
      </c>
      <c r="B44" s="80" t="s">
        <v>117</v>
      </c>
    </row>
    <row r="45" spans="1:2" ht="15.75" thickBot="1" x14ac:dyDescent="0.3">
      <c r="A45" s="16" t="s">
        <v>118</v>
      </c>
      <c r="B45" s="45" t="s">
        <v>343</v>
      </c>
    </row>
    <row r="46" spans="1:2" ht="15" customHeight="1" thickBot="1" x14ac:dyDescent="0.3">
      <c r="A46" s="61" t="s">
        <v>119</v>
      </c>
      <c r="B46" s="64" t="s">
        <v>120</v>
      </c>
    </row>
    <row r="47" spans="1:2" x14ac:dyDescent="0.25">
      <c r="A47" s="19" t="s">
        <v>121</v>
      </c>
      <c r="B47" s="6" t="s">
        <v>122</v>
      </c>
    </row>
    <row r="48" spans="1:2" x14ac:dyDescent="0.25">
      <c r="A48" s="16" t="s">
        <v>123</v>
      </c>
      <c r="B48" s="6" t="s">
        <v>88</v>
      </c>
    </row>
    <row r="49" spans="1:2" x14ac:dyDescent="0.25">
      <c r="A49" s="19" t="s">
        <v>40</v>
      </c>
      <c r="B49" s="6" t="s">
        <v>344</v>
      </c>
    </row>
    <row r="50" spans="1:2" x14ac:dyDescent="0.25">
      <c r="A50" s="19" t="s">
        <v>41</v>
      </c>
      <c r="B50" s="6" t="s">
        <v>344</v>
      </c>
    </row>
    <row r="51" spans="1:2" ht="15.75" thickBot="1" x14ac:dyDescent="0.3">
      <c r="A51" s="16" t="s">
        <v>44</v>
      </c>
      <c r="B51" s="20" t="s">
        <v>124</v>
      </c>
    </row>
    <row r="52" spans="1:2" ht="15" customHeight="1" thickBot="1" x14ac:dyDescent="0.3">
      <c r="A52" s="61" t="s">
        <v>125</v>
      </c>
      <c r="B52" s="60" t="s">
        <v>126</v>
      </c>
    </row>
    <row r="53" spans="1:2" ht="15" customHeight="1" x14ac:dyDescent="0.25">
      <c r="A53" s="16" t="s">
        <v>49</v>
      </c>
      <c r="B53" s="20" t="s">
        <v>127</v>
      </c>
    </row>
    <row r="54" spans="1:2" ht="15.75" thickBot="1" x14ac:dyDescent="0.3">
      <c r="A54" s="47" t="s">
        <v>128</v>
      </c>
      <c r="B54" s="6" t="s">
        <v>273</v>
      </c>
    </row>
    <row r="55" spans="1:2" ht="15" customHeight="1" thickBot="1" x14ac:dyDescent="0.3">
      <c r="A55" s="61" t="s">
        <v>129</v>
      </c>
      <c r="B55" s="60" t="s">
        <v>355</v>
      </c>
    </row>
    <row r="56" spans="1:2" ht="30" x14ac:dyDescent="0.25">
      <c r="A56" s="19" t="s">
        <v>130</v>
      </c>
      <c r="B56" s="6" t="s">
        <v>131</v>
      </c>
    </row>
    <row r="57" spans="1:2" s="15" customFormat="1" ht="15" customHeight="1" thickBot="1" x14ac:dyDescent="0.3">
      <c r="A57" s="81" t="s">
        <v>132</v>
      </c>
      <c r="B57" s="48" t="s">
        <v>133</v>
      </c>
    </row>
    <row r="58" spans="1:2" ht="15" customHeight="1" thickBot="1" x14ac:dyDescent="0.3">
      <c r="A58" s="61" t="s">
        <v>134</v>
      </c>
      <c r="B58" s="60" t="s">
        <v>135</v>
      </c>
    </row>
    <row r="59" spans="1:2" ht="15" customHeight="1" thickBot="1" x14ac:dyDescent="0.3">
      <c r="A59" s="390" t="s">
        <v>136</v>
      </c>
      <c r="B59" s="391"/>
    </row>
    <row r="60" spans="1:2" ht="15" customHeight="1" thickBot="1" x14ac:dyDescent="0.3">
      <c r="A60" s="62" t="s">
        <v>137</v>
      </c>
      <c r="B60" s="60" t="s">
        <v>138</v>
      </c>
    </row>
    <row r="61" spans="1:2" ht="30" customHeight="1" x14ac:dyDescent="0.25">
      <c r="A61" s="21" t="s">
        <v>139</v>
      </c>
      <c r="B61" s="135" t="s">
        <v>308</v>
      </c>
    </row>
    <row r="62" spans="1:2" ht="30" customHeight="1" x14ac:dyDescent="0.25">
      <c r="A62" s="5" t="s">
        <v>140</v>
      </c>
      <c r="B62" s="135" t="s">
        <v>308</v>
      </c>
    </row>
    <row r="63" spans="1:2" ht="30" customHeight="1" thickBot="1" x14ac:dyDescent="0.3">
      <c r="A63" s="5" t="s">
        <v>141</v>
      </c>
      <c r="B63" s="135" t="s">
        <v>308</v>
      </c>
    </row>
    <row r="64" spans="1:2" ht="15" customHeight="1" thickBot="1" x14ac:dyDescent="0.3">
      <c r="A64" s="61" t="s">
        <v>142</v>
      </c>
      <c r="B64" s="60" t="s">
        <v>143</v>
      </c>
    </row>
    <row r="65" spans="1:2" ht="30.75" thickBot="1" x14ac:dyDescent="0.3">
      <c r="A65" s="7" t="s">
        <v>144</v>
      </c>
      <c r="B65" s="8" t="s">
        <v>145</v>
      </c>
    </row>
    <row r="66" spans="1:2" ht="15" customHeight="1" thickBot="1" x14ac:dyDescent="0.3">
      <c r="A66" s="85" t="s">
        <v>146</v>
      </c>
      <c r="B66" s="86" t="s">
        <v>147</v>
      </c>
    </row>
    <row r="67" spans="1:2" ht="15" customHeight="1" x14ac:dyDescent="0.25">
      <c r="A67" s="89" t="s">
        <v>148</v>
      </c>
      <c r="B67" s="90" t="s">
        <v>358</v>
      </c>
    </row>
    <row r="68" spans="1:2" ht="15.75" thickBot="1" x14ac:dyDescent="0.3">
      <c r="A68" s="87" t="s">
        <v>68</v>
      </c>
      <c r="B68" s="88" t="s">
        <v>149</v>
      </c>
    </row>
    <row r="69" spans="1:2" ht="15.75" thickBot="1" x14ac:dyDescent="0.3">
      <c r="A69" s="61" t="s">
        <v>150</v>
      </c>
      <c r="B69" s="60" t="s">
        <v>151</v>
      </c>
    </row>
    <row r="70" spans="1:2" ht="30.75" thickBot="1" x14ac:dyDescent="0.3">
      <c r="A70" s="107" t="s">
        <v>151</v>
      </c>
      <c r="B70" s="82" t="s">
        <v>152</v>
      </c>
    </row>
    <row r="71" spans="1:2" ht="38.25" customHeight="1" x14ac:dyDescent="0.25"/>
  </sheetData>
  <sheetProtection selectLockedCells="1" selectUnlockedCells="1"/>
  <mergeCells count="5">
    <mergeCell ref="A1:B3"/>
    <mergeCell ref="A4:B4"/>
    <mergeCell ref="A5:B5"/>
    <mergeCell ref="A6:B6"/>
    <mergeCell ref="A59:B59"/>
  </mergeCells>
  <pageMargins left="0.7" right="0.7" top="0.75" bottom="0.75" header="0.3" footer="0.3"/>
  <pageSetup scale="55" orientation="portrait" r:id="rId1"/>
  <rowBreaks count="1" manualBreakCount="1">
    <brk id="57" max="16383" man="1"/>
  </rowBreaks>
  <colBreaks count="1" manualBreakCount="1">
    <brk id="2" max="131"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30"/>
  <sheetViews>
    <sheetView workbookViewId="0">
      <selection activeCell="C1" sqref="C1"/>
    </sheetView>
  </sheetViews>
  <sheetFormatPr defaultRowHeight="15" x14ac:dyDescent="0.25"/>
  <cols>
    <col min="3" max="3" width="23.7109375" bestFit="1" customWidth="1"/>
    <col min="4" max="4" width="22.28515625" customWidth="1"/>
    <col min="5" max="5" width="23.7109375" bestFit="1" customWidth="1"/>
    <col min="6" max="6" width="53.7109375" bestFit="1" customWidth="1"/>
    <col min="7" max="7" width="23.7109375" bestFit="1" customWidth="1"/>
    <col min="8" max="8" width="24.140625" bestFit="1" customWidth="1"/>
  </cols>
  <sheetData>
    <row r="2" spans="2:9" x14ac:dyDescent="0.25">
      <c r="B2" t="s">
        <v>156</v>
      </c>
      <c r="C2" t="s">
        <v>157</v>
      </c>
      <c r="D2" t="s">
        <v>158</v>
      </c>
      <c r="E2" t="s">
        <v>284</v>
      </c>
      <c r="F2" t="s">
        <v>318</v>
      </c>
      <c r="G2" t="s">
        <v>285</v>
      </c>
      <c r="H2" t="s">
        <v>283</v>
      </c>
      <c r="I2" t="s">
        <v>153</v>
      </c>
    </row>
    <row r="3" spans="2:9" x14ac:dyDescent="0.25">
      <c r="B3">
        <v>1</v>
      </c>
      <c r="C3" t="s">
        <v>159</v>
      </c>
      <c r="D3" t="s">
        <v>160</v>
      </c>
      <c r="E3">
        <v>21720698</v>
      </c>
      <c r="F3" s="115" t="str">
        <f t="shared" ref="F3:F30" si="0">HYPERLINK("https://waterdata.usgs.gov/monitoring-location/USGS-0"&amp;E3)</f>
        <v>https://waterdata.usgs.gov/monitoring-location/USGS-021720698</v>
      </c>
      <c r="G3" t="s">
        <v>286</v>
      </c>
      <c r="H3" s="83">
        <v>1010052642500</v>
      </c>
      <c r="I3" s="84">
        <v>8238</v>
      </c>
    </row>
    <row r="4" spans="2:9" x14ac:dyDescent="0.25">
      <c r="B4">
        <f>B3+1</f>
        <v>2</v>
      </c>
      <c r="C4" t="s">
        <v>159</v>
      </c>
      <c r="D4" t="s">
        <v>161</v>
      </c>
      <c r="E4">
        <v>21720677</v>
      </c>
      <c r="F4" s="115" t="str">
        <f t="shared" si="0"/>
        <v>https://waterdata.usgs.gov/monitoring-location/USGS-021720677</v>
      </c>
      <c r="G4" t="s">
        <v>286</v>
      </c>
      <c r="H4" s="83">
        <v>810052602100</v>
      </c>
      <c r="I4" s="84">
        <v>8516</v>
      </c>
    </row>
    <row r="5" spans="2:9" x14ac:dyDescent="0.25">
      <c r="B5">
        <f t="shared" ref="B5:B30" si="1">B4+1</f>
        <v>3</v>
      </c>
      <c r="C5" t="s">
        <v>166</v>
      </c>
      <c r="D5" t="s">
        <v>287</v>
      </c>
      <c r="E5">
        <v>2135501</v>
      </c>
      <c r="F5" s="116" t="str">
        <f t="shared" si="0"/>
        <v>https://waterdata.usgs.gov/monitoring-location/USGS-02135501</v>
      </c>
      <c r="G5" t="s">
        <v>286</v>
      </c>
      <c r="H5" s="83">
        <v>1410009531400</v>
      </c>
      <c r="I5" s="84">
        <v>5264</v>
      </c>
    </row>
    <row r="6" spans="2:9" x14ac:dyDescent="0.25">
      <c r="B6">
        <f t="shared" si="1"/>
        <v>4</v>
      </c>
      <c r="C6" t="s">
        <v>168</v>
      </c>
      <c r="D6" t="s">
        <v>287</v>
      </c>
      <c r="E6">
        <v>2135501</v>
      </c>
      <c r="F6" s="116" t="str">
        <f t="shared" si="0"/>
        <v>https://waterdata.usgs.gov/monitoring-location/USGS-02135501</v>
      </c>
      <c r="G6" t="s">
        <v>288</v>
      </c>
      <c r="H6" s="83">
        <v>1410009511400</v>
      </c>
      <c r="I6" s="84">
        <v>5255</v>
      </c>
    </row>
    <row r="7" spans="2:9" x14ac:dyDescent="0.25">
      <c r="B7">
        <f t="shared" si="1"/>
        <v>5</v>
      </c>
      <c r="C7" t="s">
        <v>166</v>
      </c>
      <c r="D7" t="s">
        <v>162</v>
      </c>
      <c r="E7">
        <v>21355015</v>
      </c>
      <c r="F7" s="116" t="str">
        <f t="shared" si="0"/>
        <v>https://waterdata.usgs.gov/monitoring-location/USGS-021355015</v>
      </c>
      <c r="G7" t="s">
        <v>286</v>
      </c>
      <c r="H7" s="83">
        <v>1410009531100</v>
      </c>
      <c r="I7" s="84">
        <v>4993</v>
      </c>
    </row>
    <row r="8" spans="2:9" x14ac:dyDescent="0.25">
      <c r="B8">
        <f t="shared" si="1"/>
        <v>6</v>
      </c>
      <c r="C8" t="s">
        <v>168</v>
      </c>
      <c r="D8" t="s">
        <v>162</v>
      </c>
      <c r="E8">
        <v>21355015</v>
      </c>
      <c r="F8" s="116" t="str">
        <f t="shared" si="0"/>
        <v>https://waterdata.usgs.gov/monitoring-location/USGS-021355015</v>
      </c>
      <c r="G8" t="s">
        <v>288</v>
      </c>
      <c r="H8" s="83">
        <v>1410009511100</v>
      </c>
      <c r="I8" s="84">
        <v>4987</v>
      </c>
    </row>
    <row r="9" spans="2:9" x14ac:dyDescent="0.25">
      <c r="B9">
        <f t="shared" si="1"/>
        <v>7</v>
      </c>
      <c r="C9" t="s">
        <v>271</v>
      </c>
      <c r="D9" t="s">
        <v>163</v>
      </c>
      <c r="E9">
        <v>2172002</v>
      </c>
      <c r="F9" s="116" t="str">
        <f t="shared" si="0"/>
        <v>https://waterdata.usgs.gov/monitoring-location/USGS-02172002</v>
      </c>
      <c r="G9" t="s">
        <v>286</v>
      </c>
      <c r="H9" s="83">
        <v>820001707600</v>
      </c>
      <c r="I9" s="84">
        <v>1287</v>
      </c>
    </row>
    <row r="10" spans="2:9" x14ac:dyDescent="0.25">
      <c r="B10">
        <f t="shared" si="1"/>
        <v>8</v>
      </c>
      <c r="C10" t="s">
        <v>164</v>
      </c>
      <c r="D10" t="s">
        <v>165</v>
      </c>
      <c r="E10">
        <v>21695075</v>
      </c>
      <c r="F10" s="116" t="str">
        <f t="shared" si="0"/>
        <v>https://waterdata.usgs.gov/monitoring-location/USGS-021695075</v>
      </c>
      <c r="G10" t="s">
        <v>286</v>
      </c>
      <c r="H10" s="83">
        <v>3210007730500</v>
      </c>
      <c r="I10" s="84">
        <v>7917</v>
      </c>
    </row>
    <row r="11" spans="2:9" x14ac:dyDescent="0.25">
      <c r="B11">
        <f t="shared" si="1"/>
        <v>9</v>
      </c>
      <c r="C11" t="s">
        <v>264</v>
      </c>
      <c r="D11" t="s">
        <v>165</v>
      </c>
      <c r="E11">
        <v>21695075</v>
      </c>
      <c r="F11" s="116" t="str">
        <f t="shared" si="0"/>
        <v>https://waterdata.usgs.gov/monitoring-location/USGS-021695075</v>
      </c>
      <c r="G11" t="s">
        <v>286</v>
      </c>
      <c r="H11" s="83">
        <v>3210007710500</v>
      </c>
      <c r="I11" s="84">
        <v>7913</v>
      </c>
    </row>
    <row r="12" spans="2:9" x14ac:dyDescent="0.25">
      <c r="B12">
        <f t="shared" si="1"/>
        <v>10</v>
      </c>
      <c r="C12" t="s">
        <v>166</v>
      </c>
      <c r="D12" t="s">
        <v>167</v>
      </c>
      <c r="E12">
        <v>2130810</v>
      </c>
      <c r="F12" s="116" t="str">
        <f t="shared" si="0"/>
        <v>https://waterdata.usgs.gov/monitoring-location/USGS-02130810</v>
      </c>
      <c r="G12" t="s">
        <v>286</v>
      </c>
      <c r="H12" s="83">
        <v>2110009531600</v>
      </c>
      <c r="I12" s="84">
        <v>5051</v>
      </c>
    </row>
    <row r="13" spans="2:9" x14ac:dyDescent="0.25">
      <c r="B13">
        <f t="shared" si="1"/>
        <v>11</v>
      </c>
      <c r="C13" t="s">
        <v>168</v>
      </c>
      <c r="D13" t="s">
        <v>167</v>
      </c>
      <c r="E13">
        <v>2130810</v>
      </c>
      <c r="F13" s="116" t="str">
        <f t="shared" si="0"/>
        <v>https://waterdata.usgs.gov/monitoring-location/USGS-02130810</v>
      </c>
      <c r="G13" t="s">
        <v>288</v>
      </c>
      <c r="H13" s="83">
        <v>2110009511600</v>
      </c>
      <c r="I13" s="84">
        <v>5045</v>
      </c>
    </row>
    <row r="14" spans="2:9" x14ac:dyDescent="0.25">
      <c r="B14">
        <f t="shared" si="1"/>
        <v>12</v>
      </c>
      <c r="C14" t="s">
        <v>166</v>
      </c>
      <c r="D14" t="s">
        <v>169</v>
      </c>
      <c r="E14">
        <v>2131510</v>
      </c>
      <c r="F14" s="116" t="str">
        <f t="shared" si="0"/>
        <v>https://waterdata.usgs.gov/monitoring-location/USGS-02131510</v>
      </c>
      <c r="G14" t="s">
        <v>286</v>
      </c>
      <c r="H14" s="83">
        <v>2110009530100</v>
      </c>
      <c r="I14" s="84">
        <v>5046</v>
      </c>
    </row>
    <row r="15" spans="2:9" x14ac:dyDescent="0.25">
      <c r="B15">
        <f t="shared" si="1"/>
        <v>13</v>
      </c>
      <c r="C15" t="s">
        <v>168</v>
      </c>
      <c r="D15" t="s">
        <v>169</v>
      </c>
      <c r="E15">
        <v>2131510</v>
      </c>
      <c r="F15" s="116" t="str">
        <f t="shared" si="0"/>
        <v>https://waterdata.usgs.gov/monitoring-location/USGS-02131510</v>
      </c>
      <c r="G15" t="s">
        <v>288</v>
      </c>
      <c r="H15" s="83">
        <v>2110009510100</v>
      </c>
      <c r="I15" s="84">
        <v>5040</v>
      </c>
    </row>
    <row r="16" spans="2:9" x14ac:dyDescent="0.25">
      <c r="B16">
        <f t="shared" si="1"/>
        <v>14</v>
      </c>
      <c r="C16" t="s">
        <v>170</v>
      </c>
      <c r="D16" t="s">
        <v>165</v>
      </c>
      <c r="E16">
        <v>2169750</v>
      </c>
      <c r="F16" s="116" t="str">
        <f t="shared" si="0"/>
        <v>https://waterdata.usgs.gov/monitoring-location/USGS-02169750</v>
      </c>
      <c r="G16" t="s">
        <v>286</v>
      </c>
      <c r="H16" s="83">
        <v>920060100300</v>
      </c>
      <c r="I16" s="84">
        <v>1601</v>
      </c>
    </row>
    <row r="17" spans="2:9" x14ac:dyDescent="0.25">
      <c r="B17">
        <f t="shared" si="1"/>
        <v>15</v>
      </c>
      <c r="C17" t="s">
        <v>168</v>
      </c>
      <c r="D17" t="s">
        <v>171</v>
      </c>
      <c r="E17">
        <v>2135615</v>
      </c>
      <c r="F17" s="116" t="str">
        <f t="shared" si="0"/>
        <v>https://waterdata.usgs.gov/monitoring-location/USGS-02135615</v>
      </c>
      <c r="G17" t="s">
        <v>286</v>
      </c>
      <c r="H17" s="83">
        <v>1410009510900</v>
      </c>
      <c r="I17" s="84">
        <v>4986</v>
      </c>
    </row>
    <row r="18" spans="2:9" x14ac:dyDescent="0.25">
      <c r="B18">
        <f t="shared" si="1"/>
        <v>16</v>
      </c>
      <c r="C18" t="s">
        <v>166</v>
      </c>
      <c r="D18" t="s">
        <v>171</v>
      </c>
      <c r="E18">
        <v>2135615</v>
      </c>
      <c r="F18" s="116" t="str">
        <f t="shared" si="0"/>
        <v>https://waterdata.usgs.gov/monitoring-location/USGS-02135615</v>
      </c>
      <c r="G18" t="s">
        <v>286</v>
      </c>
      <c r="H18" s="83">
        <v>1410009530900</v>
      </c>
      <c r="I18" s="84">
        <v>4992</v>
      </c>
    </row>
    <row r="19" spans="2:9" x14ac:dyDescent="0.25">
      <c r="B19">
        <f t="shared" si="1"/>
        <v>17</v>
      </c>
      <c r="C19" t="s">
        <v>265</v>
      </c>
      <c r="D19" t="s">
        <v>279</v>
      </c>
      <c r="E19">
        <v>2110525</v>
      </c>
      <c r="F19" s="116" t="str">
        <f t="shared" si="0"/>
        <v>https://waterdata.usgs.gov/monitoring-location/USGS-02110525</v>
      </c>
      <c r="G19" t="s">
        <v>288</v>
      </c>
      <c r="H19" s="83">
        <v>2640002241200</v>
      </c>
      <c r="I19" s="84">
        <v>9697</v>
      </c>
    </row>
    <row r="20" spans="2:9" x14ac:dyDescent="0.25">
      <c r="B20">
        <f t="shared" si="1"/>
        <v>18</v>
      </c>
      <c r="C20" t="s">
        <v>266</v>
      </c>
      <c r="D20" t="s">
        <v>279</v>
      </c>
      <c r="E20">
        <v>2110525</v>
      </c>
      <c r="F20" s="116" t="str">
        <f t="shared" si="0"/>
        <v>https://waterdata.usgs.gov/monitoring-location/USGS-02110525</v>
      </c>
      <c r="G20" t="s">
        <v>288</v>
      </c>
      <c r="H20" s="83">
        <v>2640002221200</v>
      </c>
      <c r="I20" s="84">
        <v>9696</v>
      </c>
    </row>
    <row r="21" spans="2:9" x14ac:dyDescent="0.25">
      <c r="B21">
        <f t="shared" si="1"/>
        <v>19</v>
      </c>
      <c r="C21" t="s">
        <v>269</v>
      </c>
      <c r="D21" t="s">
        <v>280</v>
      </c>
      <c r="E21">
        <v>2135000</v>
      </c>
      <c r="F21" s="116" t="str">
        <f t="shared" si="0"/>
        <v>https://waterdata.usgs.gov/monitoring-location/USGS-02135000</v>
      </c>
      <c r="G21" t="s">
        <v>288</v>
      </c>
      <c r="H21" s="83">
        <v>2620050110100</v>
      </c>
      <c r="I21" s="84">
        <v>6512</v>
      </c>
    </row>
    <row r="22" spans="2:9" x14ac:dyDescent="0.25">
      <c r="B22">
        <f t="shared" si="1"/>
        <v>20</v>
      </c>
      <c r="C22" t="s">
        <v>270</v>
      </c>
      <c r="D22" t="s">
        <v>280</v>
      </c>
      <c r="E22">
        <v>2135000</v>
      </c>
      <c r="F22" s="116" t="str">
        <f t="shared" si="0"/>
        <v>https://waterdata.usgs.gov/monitoring-location/USGS-02135000</v>
      </c>
      <c r="G22" t="s">
        <v>288</v>
      </c>
      <c r="H22" s="83">
        <v>2620050130100</v>
      </c>
      <c r="I22" s="84">
        <v>546</v>
      </c>
    </row>
    <row r="23" spans="2:9" x14ac:dyDescent="0.25">
      <c r="B23">
        <f t="shared" si="1"/>
        <v>21</v>
      </c>
      <c r="C23" t="s">
        <v>319</v>
      </c>
      <c r="D23" t="s">
        <v>281</v>
      </c>
      <c r="E23">
        <v>21689801</v>
      </c>
      <c r="F23" s="116" t="str">
        <f t="shared" si="0"/>
        <v>https://waterdata.usgs.gov/monitoring-location/USGS-021689801</v>
      </c>
      <c r="G23" t="s">
        <v>288</v>
      </c>
      <c r="H23" s="83">
        <v>4010012620071</v>
      </c>
      <c r="I23" s="84">
        <v>7934</v>
      </c>
    </row>
    <row r="24" spans="2:9" x14ac:dyDescent="0.25">
      <c r="B24">
        <f t="shared" si="1"/>
        <v>22</v>
      </c>
      <c r="C24" t="s">
        <v>267</v>
      </c>
      <c r="D24" t="s">
        <v>281</v>
      </c>
      <c r="E24">
        <v>21689801</v>
      </c>
      <c r="F24" s="116" t="str">
        <f t="shared" si="0"/>
        <v>https://waterdata.usgs.gov/monitoring-location/USGS-021689801</v>
      </c>
      <c r="G24" t="s">
        <v>288</v>
      </c>
      <c r="H24" s="83">
        <v>3210002600400</v>
      </c>
      <c r="I24" s="84">
        <v>10658</v>
      </c>
    </row>
    <row r="25" spans="2:9" x14ac:dyDescent="0.25">
      <c r="B25">
        <f t="shared" si="1"/>
        <v>23</v>
      </c>
      <c r="C25" t="s">
        <v>268</v>
      </c>
      <c r="D25" t="s">
        <v>281</v>
      </c>
      <c r="E25">
        <v>21689801</v>
      </c>
      <c r="F25" s="116" t="str">
        <f t="shared" si="0"/>
        <v>https://waterdata.usgs.gov/monitoring-location/USGS-021689801</v>
      </c>
      <c r="G25" t="s">
        <v>288</v>
      </c>
      <c r="H25" s="83">
        <v>3210002600400</v>
      </c>
      <c r="I25" s="84">
        <v>3022</v>
      </c>
    </row>
    <row r="26" spans="2:9" x14ac:dyDescent="0.25">
      <c r="B26">
        <f t="shared" si="1"/>
        <v>24</v>
      </c>
      <c r="C26" t="s">
        <v>320</v>
      </c>
      <c r="D26" t="s">
        <v>281</v>
      </c>
      <c r="E26">
        <v>21689801</v>
      </c>
      <c r="F26" s="116" t="str">
        <f t="shared" si="0"/>
        <v>https://waterdata.usgs.gov/monitoring-location/USGS-021689801</v>
      </c>
      <c r="G26" t="s">
        <v>288</v>
      </c>
      <c r="H26" s="83">
        <v>3210002600400</v>
      </c>
      <c r="I26" s="84">
        <v>10667</v>
      </c>
    </row>
    <row r="27" spans="2:9" x14ac:dyDescent="0.25">
      <c r="B27">
        <f t="shared" si="1"/>
        <v>25</v>
      </c>
      <c r="C27" t="s">
        <v>262</v>
      </c>
      <c r="D27" t="s">
        <v>165</v>
      </c>
      <c r="E27">
        <v>21695002</v>
      </c>
      <c r="F27" s="116" t="str">
        <f t="shared" si="0"/>
        <v>https://waterdata.usgs.gov/monitoring-location/USGS-021695002</v>
      </c>
      <c r="G27" t="s">
        <v>288</v>
      </c>
      <c r="H27" s="83">
        <v>3220002100800</v>
      </c>
      <c r="I27" s="84">
        <v>1965</v>
      </c>
    </row>
    <row r="28" spans="2:9" x14ac:dyDescent="0.25">
      <c r="B28">
        <f t="shared" si="1"/>
        <v>26</v>
      </c>
      <c r="C28" t="s">
        <v>321</v>
      </c>
      <c r="D28" t="s">
        <v>322</v>
      </c>
      <c r="E28">
        <v>2169506</v>
      </c>
      <c r="F28" s="117" t="str">
        <f>HYPERLINK("https://waterdata.usgs.gov/monitoring-location/USGS-0"&amp;E28)</f>
        <v>https://waterdata.usgs.gov/monitoring-location/USGS-02169506</v>
      </c>
      <c r="G28" t="s">
        <v>288</v>
      </c>
      <c r="H28" s="83">
        <v>4090045400100</v>
      </c>
      <c r="I28" s="84">
        <v>72</v>
      </c>
    </row>
    <row r="29" spans="2:9" x14ac:dyDescent="0.25">
      <c r="B29">
        <f t="shared" si="1"/>
        <v>27</v>
      </c>
      <c r="C29" t="s">
        <v>323</v>
      </c>
      <c r="D29" t="s">
        <v>324</v>
      </c>
      <c r="E29">
        <v>21305805</v>
      </c>
      <c r="F29" s="117" t="str">
        <f>HYPERLINK("https://apps.usgs.gov/hivis/camera/SC_CROOKED_CREEK_BELOW_N_MARLBORO_ST_AT_BENNETTSVILLE")</f>
        <v>https://apps.usgs.gov/hivis/camera/SC_CROOKED_CREEK_BELOW_N_MARLBORO_ST_AT_BENNETTSVILLE</v>
      </c>
      <c r="G29" t="s">
        <v>288</v>
      </c>
      <c r="H29" s="83">
        <v>3570002600100</v>
      </c>
      <c r="I29" s="84">
        <v>8904</v>
      </c>
    </row>
    <row r="30" spans="2:9" x14ac:dyDescent="0.25">
      <c r="B30">
        <f t="shared" si="1"/>
        <v>28</v>
      </c>
      <c r="C30" t="s">
        <v>263</v>
      </c>
      <c r="D30" t="s">
        <v>282</v>
      </c>
      <c r="E30">
        <v>2136350</v>
      </c>
      <c r="F30" s="116" t="str">
        <f t="shared" si="0"/>
        <v>https://waterdata.usgs.gov/monitoring-location/USGS-02136350</v>
      </c>
      <c r="G30" t="s">
        <v>288</v>
      </c>
      <c r="H30" s="83">
        <v>2220001700500</v>
      </c>
      <c r="I30" s="84">
        <v>5061</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
  <sheetViews>
    <sheetView zoomScale="70" zoomScaleNormal="70" workbookViewId="0">
      <selection activeCell="D28" sqref="D28"/>
    </sheetView>
  </sheetViews>
  <sheetFormatPr defaultRowHeight="15" x14ac:dyDescent="0.25"/>
  <cols>
    <col min="2" max="8" width="45.7109375" customWidth="1"/>
  </cols>
  <sheetData>
    <row r="1" spans="1:9" x14ac:dyDescent="0.25">
      <c r="A1" s="76"/>
    </row>
    <row r="2" spans="1:9" s="76" customFormat="1" x14ac:dyDescent="0.25">
      <c r="A2" s="76" t="s">
        <v>13</v>
      </c>
      <c r="B2" s="77">
        <v>1</v>
      </c>
      <c r="C2" s="77">
        <v>2</v>
      </c>
      <c r="D2" s="77">
        <v>3</v>
      </c>
      <c r="E2" s="77">
        <v>4</v>
      </c>
      <c r="F2" s="77">
        <v>5</v>
      </c>
      <c r="G2" s="77">
        <v>6</v>
      </c>
      <c r="H2" s="77">
        <v>7</v>
      </c>
      <c r="I2"/>
    </row>
    <row r="3" spans="1:9" x14ac:dyDescent="0.25">
      <c r="B3" s="15" t="s">
        <v>172</v>
      </c>
      <c r="C3" s="15" t="s">
        <v>172</v>
      </c>
      <c r="D3" s="15" t="s">
        <v>172</v>
      </c>
      <c r="E3" s="15" t="s">
        <v>172</v>
      </c>
      <c r="F3" s="15" t="s">
        <v>172</v>
      </c>
      <c r="G3" s="15" t="s">
        <v>172</v>
      </c>
      <c r="H3" s="15" t="s">
        <v>172</v>
      </c>
    </row>
    <row r="4" spans="1:9" x14ac:dyDescent="0.25">
      <c r="B4" s="15" t="s">
        <v>173</v>
      </c>
      <c r="C4" s="15" t="s">
        <v>173</v>
      </c>
      <c r="D4" s="15" t="s">
        <v>173</v>
      </c>
      <c r="E4" s="15" t="s">
        <v>173</v>
      </c>
      <c r="F4" s="15" t="s">
        <v>173</v>
      </c>
      <c r="G4" s="15" t="s">
        <v>173</v>
      </c>
      <c r="H4" s="15" t="s">
        <v>173</v>
      </c>
    </row>
    <row r="5" spans="1:9" x14ac:dyDescent="0.25">
      <c r="B5" s="15" t="s">
        <v>174</v>
      </c>
      <c r="C5" s="15" t="s">
        <v>174</v>
      </c>
      <c r="D5" s="15" t="s">
        <v>174</v>
      </c>
      <c r="E5" s="15" t="s">
        <v>174</v>
      </c>
      <c r="F5" s="15" t="s">
        <v>174</v>
      </c>
      <c r="G5" s="15" t="s">
        <v>175</v>
      </c>
      <c r="H5" s="15" t="s">
        <v>174</v>
      </c>
    </row>
    <row r="6" spans="1:9" x14ac:dyDescent="0.25">
      <c r="B6" s="15" t="s">
        <v>175</v>
      </c>
      <c r="C6" s="15" t="s">
        <v>175</v>
      </c>
      <c r="D6" s="15" t="s">
        <v>175</v>
      </c>
      <c r="E6" s="15" t="s">
        <v>175</v>
      </c>
      <c r="F6" s="15" t="s">
        <v>175</v>
      </c>
      <c r="G6" s="108" t="s">
        <v>176</v>
      </c>
      <c r="H6" s="15" t="s">
        <v>175</v>
      </c>
    </row>
    <row r="7" spans="1:9" x14ac:dyDescent="0.25">
      <c r="B7" s="108" t="s">
        <v>176</v>
      </c>
      <c r="C7" s="108" t="s">
        <v>176</v>
      </c>
      <c r="D7" s="108" t="s">
        <v>176</v>
      </c>
      <c r="E7" s="108" t="s">
        <v>176</v>
      </c>
      <c r="F7" s="15" t="s">
        <v>176</v>
      </c>
      <c r="G7" s="15"/>
      <c r="H7" s="108"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Z42"/>
  <sheetViews>
    <sheetView workbookViewId="0">
      <selection activeCell="C22" sqref="C22"/>
    </sheetView>
  </sheetViews>
  <sheetFormatPr defaultRowHeight="15" x14ac:dyDescent="0.25"/>
  <cols>
    <col min="6" max="6" width="20.85546875" customWidth="1"/>
    <col min="24" max="24" width="15.5703125" customWidth="1"/>
    <col min="25" max="25" width="15.140625" customWidth="1"/>
  </cols>
  <sheetData>
    <row r="1" spans="1:26" x14ac:dyDescent="0.25">
      <c r="A1" s="1" t="s">
        <v>177</v>
      </c>
      <c r="B1" s="2" t="s">
        <v>178</v>
      </c>
      <c r="C1" s="2" t="s">
        <v>179</v>
      </c>
      <c r="D1" s="52" t="s">
        <v>180</v>
      </c>
      <c r="E1" s="52" t="s">
        <v>181</v>
      </c>
      <c r="F1" s="53"/>
      <c r="G1" s="53"/>
      <c r="H1" s="52" t="s">
        <v>182</v>
      </c>
      <c r="I1" s="52" t="s">
        <v>183</v>
      </c>
      <c r="J1" s="52" t="s">
        <v>184</v>
      </c>
      <c r="K1" s="52"/>
      <c r="L1" s="52"/>
      <c r="M1" s="52" t="s">
        <v>185</v>
      </c>
      <c r="N1" s="52" t="s">
        <v>186</v>
      </c>
      <c r="O1" s="52" t="s">
        <v>187</v>
      </c>
      <c r="P1" s="52" t="s">
        <v>188</v>
      </c>
      <c r="Q1" s="52" t="s">
        <v>189</v>
      </c>
      <c r="R1" s="52" t="s">
        <v>190</v>
      </c>
      <c r="S1" s="52" t="s">
        <v>191</v>
      </c>
      <c r="T1" s="53"/>
      <c r="U1" s="52" t="s">
        <v>192</v>
      </c>
      <c r="V1" s="53"/>
      <c r="W1" s="53"/>
      <c r="X1" s="53" t="s">
        <v>193</v>
      </c>
      <c r="Y1" s="54" t="s">
        <v>194</v>
      </c>
      <c r="Z1" s="53"/>
    </row>
    <row r="2" spans="1:26" x14ac:dyDescent="0.25">
      <c r="A2" s="1" t="s">
        <v>195</v>
      </c>
      <c r="B2" s="3" t="s">
        <v>155</v>
      </c>
      <c r="C2" s="3" t="s">
        <v>155</v>
      </c>
      <c r="D2" s="53" t="s">
        <v>155</v>
      </c>
      <c r="E2" s="53" t="s">
        <v>155</v>
      </c>
      <c r="F2" s="53"/>
      <c r="G2" s="53"/>
      <c r="H2" s="53" t="s">
        <v>196</v>
      </c>
      <c r="I2" s="53" t="s">
        <v>197</v>
      </c>
      <c r="J2" s="53" t="s">
        <v>155</v>
      </c>
      <c r="K2" s="53"/>
      <c r="L2" s="53"/>
      <c r="M2" s="53" t="s">
        <v>198</v>
      </c>
      <c r="N2" s="53" t="s">
        <v>198</v>
      </c>
      <c r="O2" s="53" t="s">
        <v>198</v>
      </c>
      <c r="P2" s="53" t="s">
        <v>198</v>
      </c>
      <c r="Q2" s="53" t="s">
        <v>198</v>
      </c>
      <c r="R2" s="53" t="s">
        <v>198</v>
      </c>
      <c r="S2" s="53" t="s">
        <v>198</v>
      </c>
      <c r="T2" s="53"/>
      <c r="U2" s="53" t="s">
        <v>199</v>
      </c>
      <c r="V2" s="53"/>
      <c r="W2" s="53"/>
      <c r="X2" s="53" t="s">
        <v>200</v>
      </c>
      <c r="Y2" s="53" t="s">
        <v>201</v>
      </c>
      <c r="Z2" s="53"/>
    </row>
    <row r="3" spans="1:26" x14ac:dyDescent="0.25">
      <c r="A3" s="1" t="s">
        <v>202</v>
      </c>
      <c r="B3" s="3" t="s">
        <v>154</v>
      </c>
      <c r="C3" s="3" t="s">
        <v>154</v>
      </c>
      <c r="D3" s="53" t="s">
        <v>154</v>
      </c>
      <c r="E3" s="53" t="s">
        <v>154</v>
      </c>
      <c r="F3" s="53"/>
      <c r="G3" s="53"/>
      <c r="H3" s="53" t="s">
        <v>203</v>
      </c>
      <c r="I3" s="53" t="s">
        <v>204</v>
      </c>
      <c r="J3" s="53" t="s">
        <v>154</v>
      </c>
      <c r="K3" s="53"/>
      <c r="L3" s="53"/>
      <c r="M3" s="53" t="s">
        <v>205</v>
      </c>
      <c r="N3" s="53" t="s">
        <v>205</v>
      </c>
      <c r="O3" s="53" t="s">
        <v>205</v>
      </c>
      <c r="P3" s="53" t="s">
        <v>205</v>
      </c>
      <c r="Q3" s="53" t="s">
        <v>205</v>
      </c>
      <c r="R3" s="53" t="s">
        <v>205</v>
      </c>
      <c r="S3" s="53" t="s">
        <v>205</v>
      </c>
      <c r="T3" s="53"/>
      <c r="U3" s="53" t="s">
        <v>206</v>
      </c>
      <c r="V3" s="53"/>
      <c r="W3" s="53"/>
      <c r="X3" s="53" t="s">
        <v>207</v>
      </c>
      <c r="Y3" s="53" t="s">
        <v>208</v>
      </c>
      <c r="Z3" s="53"/>
    </row>
    <row r="4" spans="1:26" x14ac:dyDescent="0.25">
      <c r="A4" s="1" t="s">
        <v>209</v>
      </c>
      <c r="B4" s="3"/>
      <c r="C4" s="3"/>
      <c r="D4" s="53"/>
      <c r="E4" s="53" t="s">
        <v>210</v>
      </c>
      <c r="F4" s="53"/>
      <c r="G4" s="53"/>
      <c r="H4" s="53"/>
      <c r="I4" s="53"/>
      <c r="J4" s="53" t="s">
        <v>211</v>
      </c>
      <c r="K4" s="53"/>
      <c r="L4" s="53"/>
      <c r="M4" s="53"/>
      <c r="N4" s="53"/>
      <c r="O4" s="53"/>
      <c r="P4" s="53"/>
      <c r="Q4" s="53"/>
      <c r="R4" s="53"/>
      <c r="S4" s="53"/>
      <c r="T4" s="53"/>
      <c r="U4" s="53"/>
      <c r="V4" s="53"/>
      <c r="W4" s="53"/>
      <c r="X4" s="53" t="s">
        <v>212</v>
      </c>
      <c r="Y4" s="53" t="s">
        <v>213</v>
      </c>
      <c r="Z4" s="53"/>
    </row>
    <row r="5" spans="1:26" x14ac:dyDescent="0.25">
      <c r="D5" s="53"/>
      <c r="E5" s="53"/>
      <c r="F5" s="53"/>
      <c r="G5" s="53"/>
      <c r="H5" s="53"/>
      <c r="I5" s="53"/>
      <c r="J5" s="53"/>
      <c r="K5" s="53"/>
      <c r="L5" s="53"/>
      <c r="M5" s="53"/>
      <c r="N5" s="53"/>
      <c r="O5" s="53"/>
      <c r="P5" s="53"/>
      <c r="Q5" s="53"/>
      <c r="R5" s="53"/>
      <c r="S5" s="53"/>
      <c r="T5" s="53"/>
      <c r="U5" s="53"/>
      <c r="V5" s="53"/>
      <c r="W5" s="53"/>
      <c r="X5" s="53" t="s">
        <v>214</v>
      </c>
      <c r="Y5" s="53" t="s">
        <v>215</v>
      </c>
      <c r="Z5" s="53"/>
    </row>
    <row r="6" spans="1:26" x14ac:dyDescent="0.25">
      <c r="D6" s="53"/>
      <c r="E6" s="53"/>
      <c r="F6" s="53"/>
      <c r="G6" s="53"/>
      <c r="H6" s="53"/>
      <c r="I6" s="53"/>
      <c r="J6" s="53"/>
      <c r="K6" s="53" t="s">
        <v>216</v>
      </c>
      <c r="L6" s="53"/>
      <c r="M6" s="53"/>
      <c r="N6" s="53"/>
      <c r="O6" s="53"/>
      <c r="P6" s="53"/>
      <c r="Q6" s="53"/>
      <c r="R6" s="53"/>
      <c r="S6" s="53"/>
      <c r="T6" s="53"/>
      <c r="U6" s="53"/>
      <c r="V6" s="53"/>
      <c r="W6" s="53"/>
      <c r="X6" s="53"/>
      <c r="Y6" s="53" t="s">
        <v>217</v>
      </c>
      <c r="Z6" s="53"/>
    </row>
    <row r="7" spans="1:26" x14ac:dyDescent="0.25">
      <c r="A7" s="1" t="s">
        <v>177</v>
      </c>
      <c r="B7" t="s">
        <v>218</v>
      </c>
      <c r="C7" t="s">
        <v>219</v>
      </c>
      <c r="D7" s="53" t="s">
        <v>220</v>
      </c>
      <c r="E7" s="53" t="s">
        <v>221</v>
      </c>
      <c r="F7" s="53" t="s">
        <v>222</v>
      </c>
      <c r="G7" s="53" t="s">
        <v>223</v>
      </c>
      <c r="H7" s="53"/>
      <c r="I7" s="53"/>
      <c r="J7" s="53"/>
      <c r="K7" s="53">
        <v>1</v>
      </c>
      <c r="L7" s="53"/>
      <c r="M7" s="53"/>
      <c r="N7" s="53" t="s">
        <v>224</v>
      </c>
      <c r="O7" s="53" t="s">
        <v>225</v>
      </c>
      <c r="P7" s="53" t="s">
        <v>40</v>
      </c>
      <c r="Q7" s="53" t="s">
        <v>41</v>
      </c>
      <c r="R7" s="53"/>
      <c r="S7" s="53">
        <v>1</v>
      </c>
      <c r="T7" s="53"/>
      <c r="U7" s="53"/>
      <c r="V7" s="53" t="s">
        <v>226</v>
      </c>
      <c r="W7" s="53"/>
      <c r="X7" s="53"/>
      <c r="Y7" s="53"/>
      <c r="Z7" s="53"/>
    </row>
    <row r="8" spans="1:26" x14ac:dyDescent="0.25">
      <c r="A8" s="1" t="s">
        <v>195</v>
      </c>
      <c r="B8" t="s">
        <v>227</v>
      </c>
      <c r="C8" t="s">
        <v>228</v>
      </c>
      <c r="D8" s="53" t="s">
        <v>229</v>
      </c>
      <c r="E8" s="53" t="s">
        <v>230</v>
      </c>
      <c r="F8" s="53" t="s">
        <v>154</v>
      </c>
      <c r="G8" s="53" t="s">
        <v>228</v>
      </c>
      <c r="H8" s="53"/>
      <c r="I8" s="53"/>
      <c r="J8" s="53"/>
      <c r="K8" s="53">
        <v>2</v>
      </c>
      <c r="L8" s="53"/>
      <c r="M8" s="53"/>
      <c r="N8" s="53" t="s">
        <v>231</v>
      </c>
      <c r="O8" s="55" t="s">
        <v>232</v>
      </c>
      <c r="P8" s="53" t="s">
        <v>233</v>
      </c>
      <c r="Q8" s="53" t="s">
        <v>234</v>
      </c>
      <c r="R8" s="53"/>
      <c r="S8" s="53">
        <v>2</v>
      </c>
      <c r="T8" s="53"/>
      <c r="U8" s="53"/>
      <c r="V8" s="53" t="s">
        <v>235</v>
      </c>
      <c r="W8" s="53"/>
      <c r="X8" s="53"/>
      <c r="Z8" s="53"/>
    </row>
    <row r="9" spans="1:26" x14ac:dyDescent="0.25">
      <c r="A9" s="1" t="s">
        <v>202</v>
      </c>
      <c r="B9" t="s">
        <v>230</v>
      </c>
      <c r="C9" t="s">
        <v>236</v>
      </c>
      <c r="D9" s="53" t="s">
        <v>237</v>
      </c>
      <c r="E9" s="53" t="s">
        <v>238</v>
      </c>
      <c r="F9" s="53" t="s">
        <v>239</v>
      </c>
      <c r="G9" s="53" t="s">
        <v>236</v>
      </c>
      <c r="H9" s="53"/>
      <c r="I9" s="53"/>
      <c r="J9" s="53"/>
      <c r="K9" s="53">
        <v>3</v>
      </c>
      <c r="L9" s="53"/>
      <c r="M9" s="53"/>
      <c r="N9" s="53" t="s">
        <v>240</v>
      </c>
      <c r="O9" s="56" t="s">
        <v>231</v>
      </c>
      <c r="P9" s="53" t="s">
        <v>241</v>
      </c>
      <c r="Q9" s="53" t="s">
        <v>241</v>
      </c>
      <c r="R9" s="53"/>
      <c r="S9" s="53">
        <v>3</v>
      </c>
      <c r="T9" s="53"/>
      <c r="U9" s="53"/>
      <c r="V9" s="53"/>
      <c r="W9" s="53"/>
      <c r="X9" s="53"/>
      <c r="Y9" s="53"/>
      <c r="Z9" s="53"/>
    </row>
    <row r="10" spans="1:26" x14ac:dyDescent="0.25">
      <c r="A10" s="1" t="s">
        <v>209</v>
      </c>
      <c r="B10" t="s">
        <v>241</v>
      </c>
      <c r="C10" t="s">
        <v>242</v>
      </c>
      <c r="D10" s="53"/>
      <c r="E10" s="53" t="s">
        <v>241</v>
      </c>
      <c r="F10" s="53"/>
      <c r="G10" s="53" t="s">
        <v>242</v>
      </c>
      <c r="H10" s="53"/>
      <c r="I10" s="53"/>
      <c r="J10" s="53"/>
      <c r="K10" s="53">
        <v>4</v>
      </c>
      <c r="L10" s="53"/>
      <c r="M10" s="53"/>
      <c r="N10" s="53" t="s">
        <v>243</v>
      </c>
      <c r="O10" s="53"/>
      <c r="P10" s="53" t="s">
        <v>244</v>
      </c>
      <c r="Q10" s="53" t="s">
        <v>244</v>
      </c>
      <c r="R10" s="53"/>
      <c r="S10" s="53">
        <v>4</v>
      </c>
      <c r="T10" s="53"/>
      <c r="U10" s="53"/>
      <c r="V10" s="53"/>
      <c r="W10" s="53"/>
      <c r="X10" s="53"/>
      <c r="Y10" s="53"/>
      <c r="Z10" s="53"/>
    </row>
    <row r="11" spans="1:26" x14ac:dyDescent="0.25">
      <c r="A11" s="1" t="s">
        <v>245</v>
      </c>
      <c r="B11" t="s">
        <v>246</v>
      </c>
      <c r="C11" t="s">
        <v>214</v>
      </c>
      <c r="D11" s="53"/>
      <c r="E11" s="53" t="s">
        <v>214</v>
      </c>
      <c r="F11" s="53"/>
      <c r="G11" s="53" t="s">
        <v>214</v>
      </c>
      <c r="H11" s="53"/>
      <c r="I11" s="53"/>
      <c r="J11" s="53"/>
      <c r="K11" s="53">
        <v>5</v>
      </c>
      <c r="L11" s="53"/>
      <c r="M11" s="53"/>
      <c r="N11" s="53"/>
      <c r="O11" s="53"/>
      <c r="P11" s="53" t="s">
        <v>247</v>
      </c>
      <c r="Q11" s="53"/>
      <c r="R11" s="53"/>
      <c r="S11" s="53">
        <v>5</v>
      </c>
      <c r="T11" s="53"/>
      <c r="U11" s="53"/>
      <c r="V11" s="53"/>
      <c r="W11" s="53"/>
      <c r="X11" s="53"/>
      <c r="Y11" s="53"/>
      <c r="Z11" s="53"/>
    </row>
    <row r="12" spans="1:26" x14ac:dyDescent="0.25">
      <c r="A12" s="1" t="s">
        <v>248</v>
      </c>
      <c r="B12" t="s">
        <v>214</v>
      </c>
      <c r="D12" s="53"/>
      <c r="E12" s="53"/>
      <c r="F12" s="53"/>
      <c r="G12" s="53"/>
      <c r="H12" s="53"/>
      <c r="I12" s="53"/>
      <c r="J12" s="53"/>
      <c r="K12" s="53">
        <v>6</v>
      </c>
      <c r="L12" s="53"/>
      <c r="M12" s="53"/>
      <c r="N12" s="53"/>
      <c r="O12" s="53"/>
      <c r="P12" s="53" t="s">
        <v>246</v>
      </c>
      <c r="Q12" s="53"/>
      <c r="R12" s="53"/>
      <c r="S12" s="53">
        <v>6</v>
      </c>
      <c r="T12" s="53"/>
      <c r="U12" s="53"/>
      <c r="V12" s="53"/>
      <c r="W12" s="53"/>
      <c r="X12" s="53"/>
      <c r="Y12" s="53"/>
      <c r="Z12" s="53"/>
    </row>
    <row r="13" spans="1:26" x14ac:dyDescent="0.25">
      <c r="D13" s="53"/>
      <c r="E13" s="53"/>
      <c r="F13" s="53"/>
      <c r="G13" s="53"/>
      <c r="H13" s="53"/>
      <c r="I13" s="53"/>
      <c r="J13" s="53"/>
      <c r="K13" s="53">
        <v>7</v>
      </c>
      <c r="L13" s="53"/>
      <c r="M13" s="53"/>
      <c r="N13" s="53"/>
      <c r="O13" s="53"/>
      <c r="P13" s="53" t="s">
        <v>249</v>
      </c>
      <c r="Q13" s="53"/>
      <c r="R13" s="53"/>
      <c r="S13" s="53">
        <v>7</v>
      </c>
      <c r="T13" s="53"/>
      <c r="U13" s="53"/>
      <c r="V13" s="53"/>
      <c r="W13" s="53"/>
      <c r="X13" s="53"/>
      <c r="Y13" s="53"/>
      <c r="Z13" s="53"/>
    </row>
    <row r="14" spans="1:26" x14ac:dyDescent="0.25">
      <c r="D14" s="53"/>
      <c r="E14" s="53"/>
      <c r="F14" s="54" t="s">
        <v>250</v>
      </c>
      <c r="G14" s="53"/>
      <c r="H14" s="53"/>
      <c r="I14" s="53"/>
      <c r="J14" s="53"/>
      <c r="K14" s="53">
        <v>8</v>
      </c>
      <c r="L14" s="53"/>
      <c r="M14" s="53"/>
      <c r="N14" s="53"/>
      <c r="O14" s="53"/>
      <c r="P14" s="53" t="s">
        <v>251</v>
      </c>
      <c r="Q14" s="53"/>
      <c r="R14" s="53"/>
      <c r="S14" s="53"/>
      <c r="T14" s="53"/>
      <c r="U14" s="53"/>
      <c r="V14" s="53"/>
      <c r="W14" s="53"/>
      <c r="X14" s="53"/>
      <c r="Y14" s="53"/>
      <c r="Z14" s="53"/>
    </row>
    <row r="15" spans="1:26" x14ac:dyDescent="0.25">
      <c r="D15" s="53"/>
      <c r="E15" s="53"/>
      <c r="F15" s="53" t="s">
        <v>252</v>
      </c>
      <c r="G15" s="53"/>
      <c r="H15" s="53"/>
      <c r="I15" s="53"/>
      <c r="J15" s="53"/>
      <c r="K15" s="53">
        <v>9</v>
      </c>
      <c r="L15" s="53"/>
      <c r="M15" s="53"/>
      <c r="N15" s="53"/>
      <c r="O15" s="53"/>
      <c r="P15" s="53" t="s">
        <v>253</v>
      </c>
      <c r="Q15" s="53"/>
      <c r="R15" s="53"/>
      <c r="S15" s="53"/>
      <c r="T15" s="53"/>
      <c r="U15" s="53"/>
      <c r="V15" s="53"/>
      <c r="W15" s="53"/>
      <c r="X15" s="53"/>
      <c r="Y15" s="53"/>
      <c r="Z15" s="53"/>
    </row>
    <row r="16" spans="1:26" x14ac:dyDescent="0.25">
      <c r="D16" s="53"/>
      <c r="E16" s="53"/>
      <c r="F16" s="53" t="s">
        <v>254</v>
      </c>
      <c r="G16" s="53"/>
      <c r="H16" s="53"/>
      <c r="I16" s="53"/>
      <c r="J16" s="53"/>
      <c r="K16" s="53">
        <v>10</v>
      </c>
      <c r="L16" s="53"/>
      <c r="M16" s="53"/>
      <c r="N16" s="53"/>
      <c r="O16" s="53"/>
      <c r="P16" s="53" t="s">
        <v>255</v>
      </c>
      <c r="Q16" s="53"/>
      <c r="R16" s="53"/>
      <c r="S16" s="53"/>
      <c r="T16" s="53"/>
      <c r="U16" s="53"/>
      <c r="V16" s="53"/>
      <c r="W16" s="53"/>
      <c r="X16" s="53"/>
      <c r="Y16" s="53"/>
      <c r="Z16" s="53"/>
    </row>
    <row r="17" spans="1:26" x14ac:dyDescent="0.25">
      <c r="D17" s="53"/>
      <c r="E17" s="53"/>
      <c r="F17" s="53" t="s">
        <v>256</v>
      </c>
      <c r="G17" s="53"/>
      <c r="H17" s="53"/>
      <c r="I17" s="53"/>
      <c r="J17" s="53"/>
      <c r="K17" s="53">
        <v>11</v>
      </c>
      <c r="L17" s="53"/>
      <c r="M17" s="53"/>
      <c r="N17" s="53"/>
      <c r="O17" s="53"/>
      <c r="P17" s="53"/>
      <c r="Q17" s="53"/>
      <c r="R17" s="53"/>
      <c r="S17" s="53"/>
      <c r="T17" s="53"/>
      <c r="U17" s="53"/>
      <c r="V17" s="53"/>
      <c r="W17" s="53"/>
      <c r="X17" s="53"/>
      <c r="Y17" s="53"/>
      <c r="Z17" s="53"/>
    </row>
    <row r="18" spans="1:26" x14ac:dyDescent="0.25">
      <c r="D18" s="53"/>
      <c r="E18" s="53"/>
      <c r="F18" s="53" t="s">
        <v>257</v>
      </c>
      <c r="G18" s="53"/>
      <c r="H18" s="53"/>
      <c r="I18" s="53"/>
      <c r="J18" s="53"/>
      <c r="K18" s="53">
        <v>12</v>
      </c>
      <c r="L18" s="53"/>
      <c r="M18" s="53"/>
      <c r="N18" s="53"/>
      <c r="O18" s="53"/>
      <c r="P18" s="53"/>
      <c r="Q18" s="53"/>
      <c r="R18" s="53"/>
      <c r="S18" s="53"/>
      <c r="T18" s="53"/>
      <c r="U18" s="53"/>
      <c r="V18" s="53"/>
      <c r="W18" s="53"/>
      <c r="X18" s="53"/>
      <c r="Y18" s="53"/>
      <c r="Z18" s="53"/>
    </row>
    <row r="19" spans="1:26" x14ac:dyDescent="0.25">
      <c r="A19" s="65"/>
      <c r="C19" t="s">
        <v>21</v>
      </c>
      <c r="D19" s="53"/>
      <c r="E19" s="53"/>
      <c r="F19" s="53" t="s">
        <v>258</v>
      </c>
      <c r="G19" s="53"/>
      <c r="H19" s="53"/>
      <c r="I19" s="53"/>
      <c r="J19" s="53"/>
      <c r="K19" s="53">
        <v>13</v>
      </c>
      <c r="L19" s="53"/>
      <c r="M19" s="53"/>
      <c r="N19" s="53"/>
      <c r="O19" s="53"/>
      <c r="P19" s="53"/>
      <c r="Q19" s="53"/>
      <c r="R19" s="53"/>
      <c r="S19" s="53"/>
      <c r="T19" s="53"/>
      <c r="U19" s="53"/>
      <c r="V19" s="53"/>
      <c r="W19" s="53"/>
      <c r="X19" s="53"/>
      <c r="Y19" s="53"/>
      <c r="Z19" s="53"/>
    </row>
    <row r="20" spans="1:26" x14ac:dyDescent="0.25">
      <c r="A20" s="65"/>
      <c r="C20" t="s">
        <v>259</v>
      </c>
      <c r="D20" s="53"/>
      <c r="E20" s="53"/>
      <c r="F20" s="53" t="s">
        <v>260</v>
      </c>
      <c r="G20" s="53"/>
      <c r="H20" s="53"/>
      <c r="I20" s="53"/>
      <c r="J20" s="53"/>
      <c r="K20" s="53">
        <v>14</v>
      </c>
      <c r="L20" s="53"/>
      <c r="M20" s="53"/>
      <c r="N20" s="53"/>
      <c r="O20" s="53"/>
      <c r="P20" s="53"/>
      <c r="Q20" s="53"/>
      <c r="R20" s="53"/>
      <c r="S20" s="53"/>
      <c r="T20" s="53"/>
      <c r="U20" s="53"/>
      <c r="V20" s="53"/>
      <c r="W20" s="53"/>
      <c r="X20" s="53"/>
      <c r="Y20" s="53"/>
      <c r="Z20" s="53"/>
    </row>
    <row r="21" spans="1:26" x14ac:dyDescent="0.25">
      <c r="A21" s="66"/>
      <c r="C21" t="s">
        <v>261</v>
      </c>
      <c r="D21" s="53"/>
      <c r="E21" s="53"/>
      <c r="F21" s="53"/>
      <c r="G21" s="53"/>
      <c r="H21" s="53"/>
      <c r="I21" s="53"/>
      <c r="J21" s="53"/>
      <c r="K21" s="53">
        <v>15</v>
      </c>
      <c r="L21" s="53"/>
      <c r="M21" s="53"/>
      <c r="N21" s="53"/>
      <c r="O21" s="53"/>
      <c r="P21" s="53"/>
      <c r="Q21" s="53"/>
      <c r="R21" s="53"/>
      <c r="S21" s="53"/>
      <c r="T21" s="53"/>
      <c r="U21" s="53"/>
      <c r="V21" s="53"/>
      <c r="W21" s="53"/>
      <c r="X21" s="53"/>
      <c r="Y21" s="53"/>
      <c r="Z21" s="53"/>
    </row>
    <row r="22" spans="1:26" x14ac:dyDescent="0.25">
      <c r="A22" s="66"/>
      <c r="D22" s="53"/>
      <c r="E22" s="53"/>
      <c r="F22" s="53"/>
      <c r="G22" s="53"/>
      <c r="H22" s="53"/>
      <c r="I22" s="53"/>
      <c r="J22" s="53"/>
      <c r="K22" s="53">
        <v>16</v>
      </c>
      <c r="L22" s="53"/>
      <c r="M22" s="53"/>
      <c r="N22" s="53"/>
      <c r="O22" s="53"/>
      <c r="P22" s="53"/>
      <c r="Q22" s="53"/>
      <c r="R22" s="53"/>
      <c r="S22" s="53"/>
      <c r="T22" s="53"/>
      <c r="U22" s="53"/>
      <c r="V22" s="53"/>
      <c r="W22" s="53"/>
      <c r="X22" s="53"/>
      <c r="Y22" s="53"/>
      <c r="Z22" s="53"/>
    </row>
    <row r="23" spans="1:26" x14ac:dyDescent="0.25">
      <c r="D23" s="53"/>
      <c r="E23" s="53"/>
      <c r="F23" s="53"/>
      <c r="G23" s="53"/>
      <c r="H23" s="53"/>
      <c r="I23" s="53"/>
      <c r="J23" s="53"/>
      <c r="K23" s="53">
        <v>17</v>
      </c>
      <c r="L23" s="53"/>
      <c r="M23" s="53"/>
      <c r="N23" s="53"/>
      <c r="O23" s="53"/>
      <c r="P23" s="53"/>
      <c r="Q23" s="54"/>
      <c r="R23" s="54"/>
      <c r="S23" s="53"/>
      <c r="T23" s="53"/>
      <c r="U23" s="53"/>
      <c r="V23" s="53"/>
      <c r="W23" s="53"/>
      <c r="X23" s="53"/>
      <c r="Y23" s="53"/>
      <c r="Z23" s="53"/>
    </row>
    <row r="24" spans="1:26" x14ac:dyDescent="0.25">
      <c r="D24" s="53"/>
      <c r="E24" s="53"/>
      <c r="F24" s="53"/>
      <c r="G24" s="53"/>
      <c r="H24" s="53"/>
      <c r="I24" s="53"/>
      <c r="J24" s="53"/>
      <c r="K24" s="53">
        <v>18</v>
      </c>
      <c r="L24" s="53"/>
      <c r="M24" s="53"/>
      <c r="N24" s="53"/>
      <c r="O24" s="53"/>
      <c r="P24" s="53"/>
      <c r="Q24" s="53"/>
      <c r="R24" s="53"/>
      <c r="S24" s="53"/>
      <c r="T24" s="53"/>
      <c r="U24" s="53"/>
      <c r="V24" s="53"/>
      <c r="W24" s="53"/>
      <c r="X24" s="53"/>
      <c r="Y24" s="53"/>
      <c r="Z24" s="53"/>
    </row>
    <row r="25" spans="1:26" x14ac:dyDescent="0.25">
      <c r="D25" s="53"/>
      <c r="E25" s="53"/>
      <c r="F25" s="53"/>
      <c r="G25" s="53"/>
      <c r="H25" s="53"/>
      <c r="I25" s="53"/>
      <c r="J25" s="53"/>
      <c r="K25" s="53">
        <v>19</v>
      </c>
      <c r="L25" s="53"/>
      <c r="M25" s="53"/>
      <c r="N25" s="53"/>
      <c r="O25" s="53"/>
      <c r="P25" s="53"/>
      <c r="Q25" s="53"/>
      <c r="R25" s="53"/>
      <c r="S25" s="53"/>
      <c r="T25" s="53"/>
      <c r="U25" s="53"/>
      <c r="V25" s="53"/>
      <c r="W25" s="53"/>
      <c r="X25" s="53"/>
      <c r="Y25" s="53"/>
      <c r="Z25" s="53"/>
    </row>
    <row r="26" spans="1:26" x14ac:dyDescent="0.25">
      <c r="D26" s="53"/>
      <c r="E26" s="53"/>
      <c r="F26" s="53"/>
      <c r="G26" s="53"/>
      <c r="H26" s="53"/>
      <c r="I26" s="53"/>
      <c r="J26" s="53"/>
      <c r="K26" s="53">
        <v>20</v>
      </c>
      <c r="L26" s="53"/>
      <c r="M26" s="53"/>
      <c r="N26" s="53"/>
      <c r="O26" s="53"/>
      <c r="P26" s="53"/>
      <c r="Q26" s="53"/>
      <c r="R26" s="53"/>
      <c r="S26" s="53"/>
      <c r="T26" s="53"/>
      <c r="U26" s="53"/>
      <c r="V26" s="53"/>
      <c r="W26" s="53"/>
      <c r="X26" s="53"/>
      <c r="Y26" s="53"/>
      <c r="Z26" s="53"/>
    </row>
    <row r="27" spans="1:26" x14ac:dyDescent="0.25">
      <c r="D27" s="53"/>
      <c r="E27" s="53"/>
      <c r="F27" s="53"/>
      <c r="G27" s="53"/>
      <c r="H27" s="53"/>
      <c r="I27" s="53"/>
      <c r="J27" s="53"/>
      <c r="K27" s="53">
        <v>21</v>
      </c>
      <c r="L27" s="53"/>
      <c r="M27" s="53"/>
      <c r="N27" s="53"/>
      <c r="O27" s="53"/>
      <c r="P27" s="53"/>
      <c r="Q27" s="53"/>
      <c r="R27" s="53"/>
      <c r="S27" s="53"/>
      <c r="T27" s="53"/>
      <c r="U27" s="53"/>
      <c r="V27" s="53"/>
      <c r="W27" s="53"/>
      <c r="X27" s="53"/>
      <c r="Y27" s="53"/>
      <c r="Z27" s="53"/>
    </row>
    <row r="28" spans="1:26" x14ac:dyDescent="0.25">
      <c r="D28" s="53"/>
      <c r="E28" s="53"/>
      <c r="F28" s="53"/>
      <c r="G28" s="53"/>
      <c r="H28" s="53"/>
      <c r="I28" s="53"/>
      <c r="J28" s="53"/>
      <c r="K28" s="53">
        <v>22</v>
      </c>
      <c r="L28" s="53"/>
      <c r="M28" s="53"/>
      <c r="N28" s="53"/>
      <c r="O28" s="53"/>
      <c r="P28" s="53"/>
      <c r="Q28" s="53"/>
      <c r="R28" s="53"/>
      <c r="S28" s="53"/>
      <c r="T28" s="53"/>
      <c r="U28" s="53"/>
      <c r="V28" s="53"/>
      <c r="W28" s="53"/>
      <c r="X28" s="53"/>
      <c r="Y28" s="53"/>
      <c r="Z28" s="53"/>
    </row>
    <row r="29" spans="1:26" x14ac:dyDescent="0.25">
      <c r="D29" s="53"/>
      <c r="E29" s="53"/>
      <c r="F29" s="53"/>
      <c r="G29" s="53"/>
      <c r="H29" s="53"/>
      <c r="I29" s="53"/>
      <c r="J29" s="53"/>
      <c r="K29" s="53">
        <v>23</v>
      </c>
      <c r="L29" s="53"/>
      <c r="M29" s="53"/>
      <c r="N29" s="53"/>
      <c r="O29" s="53"/>
      <c r="P29" s="53"/>
      <c r="Q29" s="53"/>
      <c r="R29" s="53"/>
      <c r="S29" s="53"/>
      <c r="T29" s="53"/>
      <c r="U29" s="53"/>
      <c r="V29" s="53"/>
      <c r="W29" s="53"/>
      <c r="X29" s="53"/>
      <c r="Y29" s="53"/>
      <c r="Z29" s="53"/>
    </row>
    <row r="30" spans="1:26" x14ac:dyDescent="0.25">
      <c r="D30" s="53"/>
      <c r="E30" s="53"/>
      <c r="F30" s="53"/>
      <c r="G30" s="53"/>
      <c r="H30" s="53"/>
      <c r="I30" s="53"/>
      <c r="J30" s="53"/>
      <c r="K30" s="53">
        <v>24</v>
      </c>
      <c r="L30" s="53"/>
      <c r="M30" s="53"/>
      <c r="N30" s="53"/>
      <c r="O30" s="53"/>
      <c r="P30" s="53"/>
      <c r="Q30" s="53"/>
      <c r="R30" s="53"/>
      <c r="S30" s="53"/>
      <c r="T30" s="53"/>
      <c r="U30" s="53"/>
      <c r="V30" s="53"/>
      <c r="W30" s="53"/>
      <c r="X30" s="53"/>
      <c r="Y30" s="53"/>
      <c r="Z30" s="53"/>
    </row>
    <row r="34" spans="6:9" x14ac:dyDescent="0.25">
      <c r="F34" s="17"/>
      <c r="G34" s="17"/>
      <c r="H34" s="17"/>
      <c r="I34" s="17"/>
    </row>
    <row r="35" spans="6:9" x14ac:dyDescent="0.25">
      <c r="F35" s="17"/>
      <c r="G35" s="17"/>
      <c r="H35" s="17"/>
      <c r="I35" s="17"/>
    </row>
    <row r="36" spans="6:9" x14ac:dyDescent="0.25">
      <c r="F36" s="17"/>
      <c r="G36" s="17"/>
      <c r="H36" s="17"/>
      <c r="I36" s="17"/>
    </row>
    <row r="37" spans="6:9" x14ac:dyDescent="0.25">
      <c r="F37" s="17"/>
      <c r="G37" s="17"/>
      <c r="H37" s="17"/>
      <c r="I37" s="17"/>
    </row>
    <row r="38" spans="6:9" x14ac:dyDescent="0.25">
      <c r="F38" s="23"/>
      <c r="G38" s="23"/>
      <c r="H38" s="23"/>
      <c r="I38" s="23"/>
    </row>
    <row r="39" spans="6:9" x14ac:dyDescent="0.25">
      <c r="F39" s="23"/>
      <c r="G39" s="23"/>
      <c r="H39" s="23"/>
      <c r="I39" s="23"/>
    </row>
    <row r="40" spans="6:9" x14ac:dyDescent="0.25">
      <c r="F40" s="23"/>
      <c r="G40" s="23"/>
      <c r="H40" s="23"/>
      <c r="I40" s="23"/>
    </row>
    <row r="41" spans="6:9" x14ac:dyDescent="0.25">
      <c r="F41" s="22"/>
      <c r="G41" s="22"/>
      <c r="H41" s="22"/>
      <c r="I41" s="22"/>
    </row>
    <row r="42" spans="6:9" x14ac:dyDescent="0.25">
      <c r="F42" s="22"/>
      <c r="G42" s="22"/>
      <c r="H42" s="22"/>
      <c r="I42" s="22"/>
    </row>
  </sheetData>
  <sortState xmlns:xlrd2="http://schemas.microsoft.com/office/spreadsheetml/2017/richdata2" ref="F15:F20">
    <sortCondition ref="F15:F20"/>
  </sortState>
  <customSheetViews>
    <customSheetView guid="{715AE95F-CC0D-49F6-B26A-EEE53A621E6B}" showPageBreaks="1">
      <selection activeCell="J8" sqref="J8"/>
      <pageMargins left="0" right="0" top="0" bottom="0" header="0" footer="0"/>
      <pageSetup orientation="portrait" r:id="rId1"/>
    </customSheetView>
  </customSheetViews>
  <phoneticPr fontId="3" type="noConversion"/>
  <dataValidations count="2">
    <dataValidation type="list" allowBlank="1" showInputMessage="1" showErrorMessage="1" sqref="Q23" xr:uid="{00000000-0002-0000-0500-000000000000}">
      <formula1>$Y$2:$Y$6</formula1>
    </dataValidation>
    <dataValidation type="list" allowBlank="1" showInputMessage="1" showErrorMessage="1" sqref="R23" xr:uid="{00000000-0002-0000-0500-000001000000}">
      <formula1>$U$2:$U$3</formula1>
    </dataValidation>
  </dataValidation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CAA22A3D3AB8409D91AC2653CEC03E" ma:contentTypeVersion="14" ma:contentTypeDescription="Create a new document." ma:contentTypeScope="" ma:versionID="dd3744b83a6a5a103a13d6d168d0faa7">
  <xsd:schema xmlns:xsd="http://www.w3.org/2001/XMLSchema" xmlns:xs="http://www.w3.org/2001/XMLSchema" xmlns:p="http://schemas.microsoft.com/office/2006/metadata/properties" xmlns:ns2="d4455d8b-d55f-4647-9f30-2f75fa7cd0f5" xmlns:ns3="e53efea9-c2dd-49f1-8cd1-5df851caba45" targetNamespace="http://schemas.microsoft.com/office/2006/metadata/properties" ma:root="true" ma:fieldsID="c4b6c748248024d794c42af7dad4a991" ns2:_="" ns3:_="">
    <xsd:import namespace="d4455d8b-d55f-4647-9f30-2f75fa7cd0f5"/>
    <xsd:import namespace="e53efea9-c2dd-49f1-8cd1-5df851caba4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455d8b-d55f-4647-9f30-2f75fa7cd0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3efea9-c2dd-49f1-8cd1-5df851caba4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0f259f9-296d-45ec-b40f-2b565e2e2123" ContentTypeId="0x01" PreviousValue="false"/>
</file>

<file path=customXml/itemProps1.xml><?xml version="1.0" encoding="utf-8"?>
<ds:datastoreItem xmlns:ds="http://schemas.openxmlformats.org/officeDocument/2006/customXml" ds:itemID="{7C263B2F-C409-4F99-8149-363F2FC8322E}">
  <ds:schemaRefs>
    <ds:schemaRef ds:uri="http://schemas.microsoft.com/sharepoint/v3/contenttype/forms"/>
  </ds:schemaRefs>
</ds:datastoreItem>
</file>

<file path=customXml/itemProps2.xml><?xml version="1.0" encoding="utf-8"?>
<ds:datastoreItem xmlns:ds="http://schemas.openxmlformats.org/officeDocument/2006/customXml" ds:itemID="{F7F7BD01-593C-4538-8E67-1161C09FDEB0}">
  <ds:schemaRefs>
    <ds:schemaRef ds:uri="http://purl.org/dc/terms/"/>
    <ds:schemaRef ds:uri="http://schemas.microsoft.com/office/infopath/2007/PartnerControls"/>
    <ds:schemaRef ds:uri="http://purl.org/dc/elements/1.1/"/>
    <ds:schemaRef ds:uri="http://www.w3.org/XML/1998/namespace"/>
    <ds:schemaRef ds:uri="http://schemas.microsoft.com/office/2006/metadata/properties"/>
    <ds:schemaRef ds:uri="http://purl.org/dc/dcmitype/"/>
    <ds:schemaRef ds:uri="http://schemas.openxmlformats.org/package/2006/metadata/core-properties"/>
    <ds:schemaRef ds:uri="http://schemas.microsoft.com/office/2006/documentManagement/types"/>
    <ds:schemaRef ds:uri="e53efea9-c2dd-49f1-8cd1-5df851caba45"/>
    <ds:schemaRef ds:uri="d4455d8b-d55f-4647-9f30-2f75fa7cd0f5"/>
  </ds:schemaRefs>
</ds:datastoreItem>
</file>

<file path=customXml/itemProps3.xml><?xml version="1.0" encoding="utf-8"?>
<ds:datastoreItem xmlns:ds="http://schemas.openxmlformats.org/officeDocument/2006/customXml" ds:itemID="{A8DAFFAE-F91D-47C1-AA92-37BAF79830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455d8b-d55f-4647-9f30-2f75fa7cd0f5"/>
    <ds:schemaRef ds:uri="e53efea9-c2dd-49f1-8cd1-5df851caba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4FB2332-B6BA-429F-9F2A-2105A776C8A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Category C POA Form</vt:lpstr>
      <vt:lpstr>Category C Instructions</vt:lpstr>
      <vt:lpstr>Real-Time Monitoring List</vt:lpstr>
      <vt:lpstr>Bridge Closure Contacts</vt:lpstr>
      <vt:lpstr>Dropdown Data</vt:lpstr>
      <vt:lpstr>'Category C Instructions'!Print_Area</vt:lpstr>
      <vt:lpstr>'Category C POA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Aulicino, Noah M.</dc:creator>
  <cp:keywords/>
  <dc:description/>
  <cp:lastModifiedBy>Knight, Thomas, P.</cp:lastModifiedBy>
  <cp:revision/>
  <dcterms:created xsi:type="dcterms:W3CDTF">2020-10-01T14:55:35Z</dcterms:created>
  <dcterms:modified xsi:type="dcterms:W3CDTF">2026-10-06T17:37:33Z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0x010100FDCAA22A3D3AB8409D91AC2653CEC03E</vt:lpwstr>
  </property>
</Properties>
</file>