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385"/>
  </bookViews>
  <sheets>
    <sheet name="Sheet1" sheetId="1" r:id="rId1"/>
  </sheets>
  <definedNames>
    <definedName name="_xlnm.Print_Area" localSheetId="0">Sheet1!$A$3:$T$63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5" i="1" l="1"/>
  <c r="P35" i="1"/>
  <c r="M35" i="1"/>
  <c r="S59" i="1" l="1"/>
  <c r="P59" i="1"/>
  <c r="M59" i="1"/>
  <c r="S51" i="1"/>
  <c r="P51" i="1"/>
  <c r="M51" i="1"/>
  <c r="S45" i="1"/>
  <c r="P45" i="1"/>
  <c r="M45" i="1"/>
  <c r="S63" i="1" l="1"/>
  <c r="S62" i="1"/>
  <c r="S61" i="1"/>
  <c r="S57" i="1"/>
  <c r="S55" i="1"/>
  <c r="S53" i="1"/>
  <c r="S49" i="1"/>
  <c r="S47" i="1"/>
  <c r="S44" i="1"/>
  <c r="S43" i="1"/>
  <c r="S41" i="1"/>
  <c r="S39" i="1"/>
  <c r="S38" i="1"/>
  <c r="S36" i="1"/>
  <c r="S33" i="1"/>
  <c r="S31" i="1"/>
  <c r="S29" i="1"/>
  <c r="S27" i="1"/>
  <c r="S25" i="1"/>
  <c r="S23" i="1"/>
  <c r="P63" i="1"/>
  <c r="P62" i="1"/>
  <c r="P61" i="1"/>
  <c r="P57" i="1"/>
  <c r="P55" i="1"/>
  <c r="P53" i="1"/>
  <c r="P49" i="1"/>
  <c r="P47" i="1"/>
  <c r="P44" i="1"/>
  <c r="P43" i="1"/>
  <c r="P41" i="1"/>
  <c r="P39" i="1"/>
  <c r="P38" i="1"/>
  <c r="P36" i="1"/>
  <c r="P33" i="1"/>
  <c r="P31" i="1"/>
  <c r="P29" i="1"/>
  <c r="P27" i="1"/>
  <c r="P25" i="1"/>
  <c r="P23" i="1"/>
  <c r="M63" i="1"/>
  <c r="M62" i="1"/>
  <c r="M61" i="1"/>
  <c r="M57" i="1"/>
  <c r="M55" i="1"/>
  <c r="M53" i="1"/>
  <c r="M49" i="1"/>
  <c r="M47" i="1"/>
  <c r="M44" i="1"/>
  <c r="M43" i="1"/>
  <c r="M41" i="1"/>
  <c r="M39" i="1"/>
  <c r="M38" i="1"/>
  <c r="M36" i="1"/>
  <c r="M33" i="1"/>
  <c r="M31" i="1"/>
  <c r="M29" i="1"/>
  <c r="M27" i="1"/>
  <c r="M25" i="1"/>
  <c r="M23" i="1"/>
  <c r="M7" i="1" l="1"/>
  <c r="S21" i="1"/>
  <c r="S20" i="1"/>
  <c r="S18" i="1"/>
  <c r="S17" i="1"/>
  <c r="S16" i="1"/>
  <c r="S15" i="1"/>
  <c r="S14" i="1"/>
  <c r="S13" i="1"/>
  <c r="S12" i="1"/>
  <c r="S10" i="1"/>
  <c r="S9" i="1"/>
  <c r="S8" i="1"/>
  <c r="S7" i="1"/>
  <c r="P21" i="1"/>
  <c r="P20" i="1"/>
  <c r="P18" i="1"/>
  <c r="P17" i="1"/>
  <c r="P16" i="1"/>
  <c r="P15" i="1"/>
  <c r="P14" i="1"/>
  <c r="P13" i="1"/>
  <c r="P12" i="1"/>
  <c r="P10" i="1"/>
  <c r="P9" i="1"/>
  <c r="P8" i="1"/>
  <c r="P7" i="1"/>
  <c r="M21" i="1"/>
  <c r="M20" i="1"/>
  <c r="M18" i="1"/>
  <c r="M17" i="1"/>
  <c r="M16" i="1"/>
  <c r="M15" i="1"/>
  <c r="M14" i="1"/>
  <c r="M13" i="1"/>
  <c r="M12" i="1"/>
  <c r="M10" i="1"/>
  <c r="M9" i="1"/>
  <c r="M8" i="1"/>
</calcChain>
</file>

<file path=xl/sharedStrings.xml><?xml version="1.0" encoding="utf-8"?>
<sst xmlns="http://schemas.openxmlformats.org/spreadsheetml/2006/main" count="124" uniqueCount="62">
  <si>
    <t>2016 Traffic AADT</t>
  </si>
  <si>
    <t>2020 Traffic AADT</t>
  </si>
  <si>
    <t>2030 Traffic AADT</t>
  </si>
  <si>
    <t>2040 Traffic AADT</t>
  </si>
  <si>
    <t>Roadway</t>
  </si>
  <si>
    <t>I-20</t>
  </si>
  <si>
    <t>I-26</t>
  </si>
  <si>
    <t>I-126</t>
  </si>
  <si>
    <t>Segment</t>
  </si>
  <si>
    <t>I-26 to I-126</t>
  </si>
  <si>
    <t>I-126 to Greystone Blvd</t>
  </si>
  <si>
    <t>I-126 to US 378</t>
  </si>
  <si>
    <t>I-20 to I-126</t>
  </si>
  <si>
    <t>S- 36 (SAINT ANDREWS RD) TO I- 20 (RICHLAND)</t>
  </si>
  <si>
    <t>S- 757 (HARBISON BLVD) (RICHLAND) TO S- 671 (PINEY GROVE)</t>
  </si>
  <si>
    <t>SC 60 (LAKE MURRAY BLVD) TO S- 757 (HARBISON BLVD)</t>
  </si>
  <si>
    <t>US 76 (BROAD RIVER RD), US 176 TO SC 60 (LAKE MURRAY BLVD)</t>
  </si>
  <si>
    <t>I- 26 TO US 176 RICHLAND</t>
  </si>
  <si>
    <t>US 176 (BROAD RIVER RD) TO SC 215 (MONTICELLO RD)</t>
  </si>
  <si>
    <t>S- 671 (PINEY GROVE RD) TO S- 36 (SAINT ANDREWS RD)</t>
  </si>
  <si>
    <t>US 378 (SUNSET BLVD) TO S- 273 (BUSH RIVER RD)</t>
  </si>
  <si>
    <t>S- 273 TO I- 26</t>
  </si>
  <si>
    <t>1% growth rate</t>
  </si>
  <si>
    <t>Broad River Road / US 76 / 176</t>
  </si>
  <si>
    <t>Harbison Road S-757</t>
  </si>
  <si>
    <t>Arrowwood Road (S-287)</t>
  </si>
  <si>
    <t>Richland</t>
  </si>
  <si>
    <t>Gracern Road (S-2890)</t>
  </si>
  <si>
    <t>Morninghill Drive (S-1276)</t>
  </si>
  <si>
    <t>Browning Road (S-2892)</t>
  </si>
  <si>
    <t>Berryhill Road (S-1551)</t>
  </si>
  <si>
    <t>Lexington</t>
  </si>
  <si>
    <t>Jamil Road (S-1791)</t>
  </si>
  <si>
    <t>Burning Tree Road (S-2893)</t>
  </si>
  <si>
    <t>Fernandina Road (S-2893)</t>
  </si>
  <si>
    <t>Fernandina Road (S-1842)</t>
  </si>
  <si>
    <t>Piney Grove Road (S-671)</t>
  </si>
  <si>
    <t>St. Andrews Road (S-36)</t>
  </si>
  <si>
    <t>St. Andrews Road (S-42)</t>
  </si>
  <si>
    <t>Lake Murray Blvd. / SC 60</t>
  </si>
  <si>
    <t>Bush River Road (S-31)</t>
  </si>
  <si>
    <t>Bush River Road (S-273)</t>
  </si>
  <si>
    <t>Colonial Life Blvd. (S-2963)</t>
  </si>
  <si>
    <t>Beatty Road (S-311)</t>
  </si>
  <si>
    <t>Beatty Road (S-173)</t>
  </si>
  <si>
    <t>Fernandina Road (S-1925)</t>
  </si>
  <si>
    <t>Woodcross - local road</t>
  </si>
  <si>
    <t>Lex / Rich</t>
  </si>
  <si>
    <t>Tram Road (S-273)</t>
  </si>
  <si>
    <t>Bower/ Saturn Pkwy (S-1792)</t>
  </si>
  <si>
    <t>22% trucks for Interstate routes</t>
  </si>
  <si>
    <t>8% trucks</t>
  </si>
  <si>
    <t>5% trucks</t>
  </si>
  <si>
    <t>8.5% trucks</t>
  </si>
  <si>
    <t>6.5% trucks</t>
  </si>
  <si>
    <t>13.4% trucks</t>
  </si>
  <si>
    <t>Road Group</t>
  </si>
  <si>
    <t>O</t>
  </si>
  <si>
    <t>I</t>
  </si>
  <si>
    <t>H</t>
  </si>
  <si>
    <t>K</t>
  </si>
  <si>
    <t>4.3% trucks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</si>
</sst>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Fill="1"/>
    <xf numFmtId="3" fontId="0" fillId="0" borderId="0" xfId="0" applyNumberFormat="1" applyFill="1"/>
    <xf numFmtId="3" fontId="4" fillId="3" borderId="0" xfId="2" applyNumberFormat="1"/>
    <xf numFmtId="0" fontId="4" fillId="3" borderId="0" xfId="2"/>
    <xf numFmtId="164" fontId="4" fillId="3" borderId="0" xfId="2" applyNumberFormat="1"/>
    <xf numFmtId="0" fontId="3" fillId="2" borderId="0" xfId="1"/>
  </cellXfs>
  <cellStyles count="3">
    <cellStyle name="Bad" xfId="1" builtinId="27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63"/>
  <sheetViews>
    <sheetView tabSelected="1" topLeftCell="A34" workbookViewId="0">
      <selection activeCell="A3" sqref="A3:T63"/>
    </sheetView>
  </sheetViews>
  <sheetFormatPr defaultRowHeight="15" x14ac:dyDescent="0.25"/>
  <cols>
    <col min="6" max="6" width="14" customWidth="1"/>
    <col min="8" max="8" width="12" customWidth="1"/>
    <col min="14" max="14" width="10.140625" bestFit="1" customWidth="1"/>
  </cols>
  <sheetData>
    <row r="3" spans="1:20" x14ac:dyDescent="0.25">
      <c r="A3" t="s">
        <v>22</v>
      </c>
      <c r="C3" s="9" t="s">
        <v>50</v>
      </c>
      <c r="D3" s="9"/>
      <c r="E3" s="9"/>
      <c r="F3" s="9"/>
    </row>
    <row r="5" spans="1:20" x14ac:dyDescent="0.25">
      <c r="A5" s="1" t="s">
        <v>4</v>
      </c>
      <c r="C5" s="1" t="s">
        <v>8</v>
      </c>
      <c r="H5" s="1" t="s">
        <v>56</v>
      </c>
      <c r="J5" s="1" t="s">
        <v>0</v>
      </c>
      <c r="M5" s="1" t="s">
        <v>1</v>
      </c>
      <c r="P5" s="1" t="s">
        <v>2</v>
      </c>
      <c r="S5" s="1" t="s">
        <v>3</v>
      </c>
    </row>
    <row r="6" spans="1:20" x14ac:dyDescent="0.25">
      <c r="C6" s="2"/>
      <c r="D6" s="2"/>
      <c r="E6" s="2"/>
      <c r="F6" s="2"/>
      <c r="G6" s="2"/>
      <c r="H6" s="2"/>
      <c r="I6" s="2"/>
    </row>
    <row r="7" spans="1:20" x14ac:dyDescent="0.25">
      <c r="A7" t="s">
        <v>5</v>
      </c>
      <c r="C7" s="2" t="s">
        <v>20</v>
      </c>
      <c r="D7" s="2"/>
      <c r="E7" s="2"/>
      <c r="F7" s="2"/>
      <c r="G7" s="2"/>
      <c r="H7" s="2" t="s">
        <v>57</v>
      </c>
      <c r="I7" s="2"/>
      <c r="J7" s="3">
        <v>83400</v>
      </c>
      <c r="M7" s="3">
        <f>J7*POWER(1.01,4)</f>
        <v>86786.374433999998</v>
      </c>
      <c r="N7" s="6">
        <v>86800</v>
      </c>
      <c r="P7" s="3">
        <f>J7*POWER(1.01,14)</f>
        <v>95866.149384017728</v>
      </c>
      <c r="Q7" s="6">
        <v>95900</v>
      </c>
      <c r="S7" s="3">
        <f>J7*POWER(1.01,24)</f>
        <v>105895.8696875617</v>
      </c>
      <c r="T7" s="6">
        <v>105900</v>
      </c>
    </row>
    <row r="8" spans="1:20" x14ac:dyDescent="0.25">
      <c r="C8" s="2" t="s">
        <v>21</v>
      </c>
      <c r="D8" s="2"/>
      <c r="E8" s="2"/>
      <c r="F8" s="2"/>
      <c r="G8" s="2"/>
      <c r="H8" s="2"/>
      <c r="I8" s="2"/>
      <c r="J8" s="3">
        <v>80700</v>
      </c>
      <c r="M8" s="3">
        <f>J8*POWER(1.01,4)</f>
        <v>83976.743606999997</v>
      </c>
      <c r="N8" s="6">
        <v>84000</v>
      </c>
      <c r="P8" s="3">
        <f>J8*POWER(1.01,14)</f>
        <v>92762.569008276143</v>
      </c>
      <c r="Q8" s="6">
        <v>92800</v>
      </c>
      <c r="S8" s="3">
        <f t="shared" ref="S8:S21" si="0">J8*POWER(1.01,24)</f>
        <v>102467.58613652554</v>
      </c>
      <c r="T8" s="6">
        <v>102500</v>
      </c>
    </row>
    <row r="9" spans="1:20" x14ac:dyDescent="0.25">
      <c r="C9" s="2" t="s">
        <v>17</v>
      </c>
      <c r="D9" s="2"/>
      <c r="E9" s="2"/>
      <c r="F9" s="2"/>
      <c r="G9" s="2"/>
      <c r="H9" s="2"/>
      <c r="I9" s="2"/>
      <c r="J9" s="3">
        <v>92900</v>
      </c>
      <c r="M9" s="3">
        <f>J9*POWER(1.01,4)</f>
        <v>96672.112529000005</v>
      </c>
      <c r="N9" s="6">
        <v>96700</v>
      </c>
      <c r="P9" s="3">
        <f>J9*POWER(1.01,14)</f>
        <v>106786.15440977513</v>
      </c>
      <c r="Q9" s="6">
        <v>106800</v>
      </c>
      <c r="S9" s="3">
        <f t="shared" si="0"/>
        <v>117958.3488486149</v>
      </c>
      <c r="T9" s="6">
        <v>118000</v>
      </c>
    </row>
    <row r="10" spans="1:20" x14ac:dyDescent="0.25">
      <c r="C10" s="2" t="s">
        <v>18</v>
      </c>
      <c r="D10" s="2"/>
      <c r="E10" s="2"/>
      <c r="F10" s="2"/>
      <c r="G10" s="2"/>
      <c r="H10" s="2"/>
      <c r="I10" s="2"/>
      <c r="J10" s="3">
        <v>108100</v>
      </c>
      <c r="M10" s="3">
        <f>J10*POWER(1.01,4)</f>
        <v>112489.293481</v>
      </c>
      <c r="N10" s="6">
        <v>112500</v>
      </c>
      <c r="P10" s="3">
        <f>J10*POWER(1.01,14)</f>
        <v>124258.162450987</v>
      </c>
      <c r="Q10" s="6">
        <v>124300</v>
      </c>
      <c r="S10" s="3">
        <f t="shared" si="0"/>
        <v>137258.31550630002</v>
      </c>
      <c r="T10" s="6">
        <v>137300</v>
      </c>
    </row>
    <row r="11" spans="1:20" x14ac:dyDescent="0.25">
      <c r="C11" s="2"/>
      <c r="D11" s="2"/>
      <c r="E11" s="2"/>
      <c r="F11" s="2"/>
      <c r="G11" s="2"/>
      <c r="H11" s="2"/>
      <c r="I11" s="2"/>
      <c r="J11" s="3"/>
      <c r="M11" s="3"/>
      <c r="N11" s="7"/>
      <c r="P11" s="3"/>
      <c r="Q11" s="7"/>
      <c r="S11" s="3"/>
      <c r="T11" s="7"/>
    </row>
    <row r="12" spans="1:20" x14ac:dyDescent="0.25">
      <c r="A12" t="s">
        <v>6</v>
      </c>
      <c r="C12" s="2" t="s">
        <v>16</v>
      </c>
      <c r="D12" s="2"/>
      <c r="E12" s="2"/>
      <c r="F12" s="2"/>
      <c r="G12" s="2"/>
      <c r="H12" s="2" t="s">
        <v>57</v>
      </c>
      <c r="I12" s="2"/>
      <c r="J12" s="3">
        <v>75400</v>
      </c>
      <c r="M12" s="3">
        <f t="shared" ref="M12:M18" si="1">J12*POWER(1.01,4)</f>
        <v>78461.542354000005</v>
      </c>
      <c r="N12" s="6">
        <v>78500</v>
      </c>
      <c r="P12" s="3">
        <f t="shared" ref="P12:P18" si="2">J12*POWER(1.01,14)</f>
        <v>86670.355678116743</v>
      </c>
      <c r="Q12" s="6">
        <v>86700</v>
      </c>
      <c r="S12" s="3">
        <f t="shared" si="0"/>
        <v>95737.992499306391</v>
      </c>
      <c r="T12" s="6">
        <v>95700</v>
      </c>
    </row>
    <row r="13" spans="1:20" x14ac:dyDescent="0.25">
      <c r="C13" s="2" t="s">
        <v>15</v>
      </c>
      <c r="D13" s="2"/>
      <c r="E13" s="2"/>
      <c r="F13" s="2"/>
      <c r="G13" s="2"/>
      <c r="H13" s="2"/>
      <c r="I13" s="2"/>
      <c r="J13" s="3">
        <v>98000</v>
      </c>
      <c r="M13" s="3">
        <f t="shared" si="1"/>
        <v>101979.19298000001</v>
      </c>
      <c r="N13" s="6">
        <v>102000</v>
      </c>
      <c r="P13" s="3">
        <f t="shared" si="2"/>
        <v>112648.47289728701</v>
      </c>
      <c r="Q13" s="6">
        <v>112700</v>
      </c>
      <c r="S13" s="3">
        <f t="shared" si="0"/>
        <v>124433.99555612767</v>
      </c>
      <c r="T13" s="6">
        <v>124400</v>
      </c>
    </row>
    <row r="14" spans="1:20" x14ac:dyDescent="0.25">
      <c r="C14" s="2" t="s">
        <v>14</v>
      </c>
      <c r="D14" s="2"/>
      <c r="E14" s="2"/>
      <c r="F14" s="2"/>
      <c r="G14" s="2"/>
      <c r="H14" s="2"/>
      <c r="I14" s="2"/>
      <c r="J14" s="3">
        <v>109500</v>
      </c>
      <c r="M14" s="3">
        <f t="shared" si="1"/>
        <v>113946.13909500001</v>
      </c>
      <c r="N14" s="6">
        <v>113900</v>
      </c>
      <c r="P14" s="3">
        <f t="shared" si="2"/>
        <v>125867.42634951966</v>
      </c>
      <c r="Q14" s="6">
        <v>125900</v>
      </c>
      <c r="S14" s="3">
        <f t="shared" si="0"/>
        <v>139035.94401424468</v>
      </c>
      <c r="T14" s="6">
        <v>139000</v>
      </c>
    </row>
    <row r="15" spans="1:20" x14ac:dyDescent="0.25">
      <c r="C15" s="2" t="s">
        <v>19</v>
      </c>
      <c r="D15" s="2"/>
      <c r="E15" s="2"/>
      <c r="F15" s="2"/>
      <c r="G15" s="2"/>
      <c r="H15" s="2"/>
      <c r="I15" s="2"/>
      <c r="J15" s="3">
        <v>120400</v>
      </c>
      <c r="M15" s="3">
        <f t="shared" si="1"/>
        <v>125288.722804</v>
      </c>
      <c r="N15" s="6">
        <v>125300</v>
      </c>
      <c r="P15" s="3">
        <f t="shared" si="2"/>
        <v>138396.69527380975</v>
      </c>
      <c r="Q15" s="6">
        <v>138400</v>
      </c>
      <c r="S15" s="3">
        <f t="shared" si="0"/>
        <v>152876.05168324255</v>
      </c>
      <c r="T15" s="6">
        <v>152900</v>
      </c>
    </row>
    <row r="16" spans="1:20" x14ac:dyDescent="0.25">
      <c r="C16" s="2" t="s">
        <v>13</v>
      </c>
      <c r="D16" s="2"/>
      <c r="E16" s="2"/>
      <c r="F16" s="2"/>
      <c r="G16" s="2"/>
      <c r="H16" s="2"/>
      <c r="I16" s="2"/>
      <c r="J16" s="3">
        <v>141400</v>
      </c>
      <c r="M16" s="3">
        <f t="shared" si="1"/>
        <v>147141.407014</v>
      </c>
      <c r="N16" s="6">
        <v>147100</v>
      </c>
      <c r="P16" s="3">
        <f t="shared" si="2"/>
        <v>162535.65375179984</v>
      </c>
      <c r="Q16" s="6">
        <v>162500</v>
      </c>
      <c r="S16" s="3">
        <f t="shared" si="0"/>
        <v>179540.47930241277</v>
      </c>
      <c r="T16" s="6">
        <v>179500</v>
      </c>
    </row>
    <row r="17" spans="1:22" x14ac:dyDescent="0.25">
      <c r="C17" s="2" t="s">
        <v>12</v>
      </c>
      <c r="D17" s="2"/>
      <c r="E17" s="2"/>
      <c r="F17" s="2"/>
      <c r="G17" s="2"/>
      <c r="H17" s="2"/>
      <c r="I17" s="2"/>
      <c r="J17" s="3">
        <v>120400</v>
      </c>
      <c r="M17" s="3">
        <f t="shared" si="1"/>
        <v>125288.722804</v>
      </c>
      <c r="N17" s="6">
        <v>125300</v>
      </c>
      <c r="P17" s="3">
        <f t="shared" si="2"/>
        <v>138396.69527380975</v>
      </c>
      <c r="Q17" s="6">
        <v>138400</v>
      </c>
      <c r="S17" s="3">
        <f t="shared" si="0"/>
        <v>152876.05168324255</v>
      </c>
      <c r="T17" s="6">
        <v>152900</v>
      </c>
    </row>
    <row r="18" spans="1:22" x14ac:dyDescent="0.25">
      <c r="C18" s="2" t="s">
        <v>11</v>
      </c>
      <c r="D18" s="2"/>
      <c r="E18" s="2"/>
      <c r="F18" s="2"/>
      <c r="G18" s="2"/>
      <c r="H18" s="2"/>
      <c r="I18" s="2"/>
      <c r="J18" s="3">
        <v>91800</v>
      </c>
      <c r="M18" s="3">
        <f t="shared" si="1"/>
        <v>95527.448118</v>
      </c>
      <c r="N18" s="6">
        <v>95500</v>
      </c>
      <c r="P18" s="3">
        <f t="shared" si="2"/>
        <v>105521.73277521375</v>
      </c>
      <c r="Q18" s="6">
        <v>105500</v>
      </c>
      <c r="S18" s="3">
        <f t="shared" si="0"/>
        <v>116561.6407352298</v>
      </c>
      <c r="T18" s="6">
        <v>116600</v>
      </c>
    </row>
    <row r="19" spans="1:22" x14ac:dyDescent="0.25">
      <c r="C19" s="2"/>
      <c r="D19" s="2"/>
      <c r="E19" s="2"/>
      <c r="F19" s="2"/>
      <c r="G19" s="2"/>
      <c r="H19" s="2"/>
      <c r="I19" s="2"/>
      <c r="J19" s="3"/>
      <c r="M19" s="3"/>
      <c r="N19" s="7"/>
      <c r="P19" s="3"/>
      <c r="Q19" s="7"/>
      <c r="S19" s="3"/>
      <c r="T19" s="7"/>
    </row>
    <row r="20" spans="1:22" x14ac:dyDescent="0.25">
      <c r="A20" t="s">
        <v>7</v>
      </c>
      <c r="C20" s="2" t="s">
        <v>9</v>
      </c>
      <c r="D20" s="2"/>
      <c r="E20" s="2"/>
      <c r="F20" s="2"/>
      <c r="G20" s="2"/>
      <c r="H20" s="2" t="s">
        <v>57</v>
      </c>
      <c r="I20" s="2"/>
      <c r="J20" s="3">
        <v>65000</v>
      </c>
      <c r="M20" s="3">
        <f>J20*POWER(1.01,4)</f>
        <v>67639.260649999997</v>
      </c>
      <c r="N20" s="6">
        <v>67600</v>
      </c>
      <c r="P20" s="3">
        <f>J20*POWER(1.01,14)</f>
        <v>74715.823860445467</v>
      </c>
      <c r="Q20" s="6">
        <v>74700</v>
      </c>
      <c r="S20" s="3">
        <f t="shared" si="0"/>
        <v>82532.752154574468</v>
      </c>
      <c r="T20" s="6">
        <v>82500</v>
      </c>
    </row>
    <row r="21" spans="1:22" x14ac:dyDescent="0.25">
      <c r="C21" s="2" t="s">
        <v>10</v>
      </c>
      <c r="D21" s="2"/>
      <c r="E21" s="2"/>
      <c r="F21" s="2"/>
      <c r="G21" s="2"/>
      <c r="H21" s="2"/>
      <c r="I21" s="2"/>
      <c r="J21" s="3">
        <v>73100</v>
      </c>
      <c r="M21" s="3">
        <f>J21*POWER(1.01,4)</f>
        <v>76068.153130999999</v>
      </c>
      <c r="N21" s="6">
        <v>76000</v>
      </c>
      <c r="P21" s="3">
        <f>J21*POWER(1.01,14)</f>
        <v>84026.564987670208</v>
      </c>
      <c r="Q21" s="6">
        <v>84000</v>
      </c>
      <c r="S21" s="3">
        <f t="shared" si="0"/>
        <v>92817.602807682983</v>
      </c>
      <c r="T21" s="6">
        <v>92900</v>
      </c>
    </row>
    <row r="22" spans="1:22" x14ac:dyDescent="0.25">
      <c r="C22" s="2"/>
      <c r="D22" s="2"/>
      <c r="E22" s="2"/>
      <c r="F22" s="2"/>
      <c r="G22" s="2"/>
      <c r="H22" s="2"/>
      <c r="I22" s="2"/>
      <c r="N22" s="7"/>
      <c r="Q22" s="7"/>
      <c r="T22" s="7"/>
    </row>
    <row r="23" spans="1:22" x14ac:dyDescent="0.25">
      <c r="A23" t="s">
        <v>23</v>
      </c>
      <c r="D23" t="s">
        <v>47</v>
      </c>
      <c r="F23" t="s">
        <v>51</v>
      </c>
      <c r="H23" t="s">
        <v>58</v>
      </c>
      <c r="J23" s="3">
        <v>25100</v>
      </c>
      <c r="M23" s="3">
        <f t="shared" ref="M23:M63" si="3">J23*POWER(1.01,4)</f>
        <v>26119.160651000002</v>
      </c>
      <c r="N23" s="6">
        <v>26100</v>
      </c>
      <c r="P23" s="3">
        <f>J23*POWER(1.01,14)</f>
        <v>28851.802752264328</v>
      </c>
      <c r="Q23" s="6">
        <v>28900</v>
      </c>
      <c r="S23" s="3">
        <f>J23*POWER(1.01,24)</f>
        <v>31870.339678151067</v>
      </c>
      <c r="T23" s="6">
        <v>31900</v>
      </c>
    </row>
    <row r="24" spans="1:22" x14ac:dyDescent="0.25">
      <c r="M24" s="3"/>
      <c r="N24" s="7"/>
      <c r="Q24" s="7"/>
      <c r="T24" s="7"/>
    </row>
    <row r="25" spans="1:22" x14ac:dyDescent="0.25">
      <c r="A25" t="s">
        <v>39</v>
      </c>
      <c r="D25" t="s">
        <v>47</v>
      </c>
      <c r="F25" t="s">
        <v>51</v>
      </c>
      <c r="H25" t="s">
        <v>59</v>
      </c>
      <c r="J25" s="3">
        <v>32000</v>
      </c>
      <c r="M25" s="3">
        <f t="shared" si="3"/>
        <v>33299.328320000001</v>
      </c>
      <c r="N25" s="6">
        <v>33300</v>
      </c>
      <c r="P25" s="3">
        <f t="shared" ref="P25:P63" si="4">J25*POWER(1.01,14)</f>
        <v>36783.17482360392</v>
      </c>
      <c r="Q25" s="6">
        <v>36800</v>
      </c>
      <c r="S25" s="3">
        <f t="shared" ref="S25:S63" si="5">J25*POWER(1.01,24)</f>
        <v>40631.508753021277</v>
      </c>
      <c r="T25" s="6">
        <v>40600</v>
      </c>
    </row>
    <row r="26" spans="1:22" x14ac:dyDescent="0.25">
      <c r="M26" s="3"/>
      <c r="N26" s="7"/>
      <c r="P26" s="3"/>
      <c r="Q26" s="7"/>
      <c r="S26" s="3"/>
      <c r="T26" s="7"/>
    </row>
    <row r="27" spans="1:22" x14ac:dyDescent="0.25">
      <c r="A27" t="s">
        <v>24</v>
      </c>
      <c r="D27" t="s">
        <v>47</v>
      </c>
      <c r="F27" t="s">
        <v>53</v>
      </c>
      <c r="H27" t="s">
        <v>59</v>
      </c>
      <c r="J27" s="3">
        <v>30200</v>
      </c>
      <c r="M27" s="3">
        <f t="shared" si="3"/>
        <v>31426.241102</v>
      </c>
      <c r="N27" s="6">
        <v>31400</v>
      </c>
      <c r="P27" s="3">
        <f t="shared" si="4"/>
        <v>34714.121239776199</v>
      </c>
      <c r="Q27" s="6">
        <v>34700</v>
      </c>
      <c r="S27" s="3">
        <f t="shared" si="5"/>
        <v>38345.986385663833</v>
      </c>
      <c r="T27" s="6">
        <v>38300</v>
      </c>
    </row>
    <row r="28" spans="1:22" x14ac:dyDescent="0.25">
      <c r="M28" s="3"/>
      <c r="N28" s="7"/>
      <c r="P28" s="3"/>
      <c r="Q28" s="7"/>
      <c r="S28" s="3"/>
      <c r="T28" s="7"/>
    </row>
    <row r="29" spans="1:22" x14ac:dyDescent="0.25">
      <c r="A29" t="s">
        <v>46</v>
      </c>
      <c r="D29" t="s">
        <v>26</v>
      </c>
      <c r="F29" t="s">
        <v>52</v>
      </c>
      <c r="H29" t="s">
        <v>59</v>
      </c>
      <c r="I29" s="4"/>
      <c r="J29" s="5">
        <v>3600</v>
      </c>
      <c r="K29" s="4"/>
      <c r="L29" s="4"/>
      <c r="M29" s="5">
        <f t="shared" si="3"/>
        <v>3746.1744360000002</v>
      </c>
      <c r="N29" s="8">
        <v>3800</v>
      </c>
      <c r="O29" s="4"/>
      <c r="P29" s="5">
        <f t="shared" si="4"/>
        <v>4138.1071676554411</v>
      </c>
      <c r="Q29" s="8">
        <v>4200</v>
      </c>
      <c r="R29" s="4"/>
      <c r="S29" s="5">
        <f t="shared" si="5"/>
        <v>4571.0447347148938</v>
      </c>
      <c r="T29" s="8">
        <v>4600</v>
      </c>
      <c r="U29" s="4"/>
      <c r="V29" s="4"/>
    </row>
    <row r="30" spans="1:22" x14ac:dyDescent="0.25">
      <c r="M30" s="3"/>
      <c r="N30" s="7"/>
      <c r="P30" s="3"/>
      <c r="Q30" s="7"/>
      <c r="S30" s="3"/>
      <c r="T30" s="7"/>
    </row>
    <row r="31" spans="1:22" x14ac:dyDescent="0.25">
      <c r="A31" t="s">
        <v>49</v>
      </c>
      <c r="D31" t="s">
        <v>31</v>
      </c>
      <c r="F31" t="s">
        <v>54</v>
      </c>
      <c r="H31" t="s">
        <v>60</v>
      </c>
      <c r="J31" s="3">
        <v>13700</v>
      </c>
      <c r="M31" s="3">
        <f t="shared" si="3"/>
        <v>14256.274937</v>
      </c>
      <c r="N31" s="6">
        <v>14300</v>
      </c>
      <c r="P31" s="3">
        <f t="shared" si="4"/>
        <v>15747.796721355429</v>
      </c>
      <c r="Q31" s="6">
        <v>15700</v>
      </c>
      <c r="S31" s="3">
        <f t="shared" si="5"/>
        <v>17395.364684887234</v>
      </c>
      <c r="T31" s="6">
        <v>17400</v>
      </c>
    </row>
    <row r="32" spans="1:22" x14ac:dyDescent="0.25">
      <c r="M32" s="3"/>
      <c r="N32" s="7"/>
      <c r="P32" s="3"/>
      <c r="Q32" s="7"/>
      <c r="S32" s="3"/>
      <c r="T32" s="7"/>
    </row>
    <row r="33" spans="1:23" x14ac:dyDescent="0.25">
      <c r="A33" t="s">
        <v>36</v>
      </c>
      <c r="D33" t="s">
        <v>31</v>
      </c>
      <c r="F33" t="s">
        <v>51</v>
      </c>
      <c r="H33" t="s">
        <v>59</v>
      </c>
      <c r="J33" s="3">
        <v>10800</v>
      </c>
      <c r="M33" s="3">
        <f t="shared" si="3"/>
        <v>11238.523308</v>
      </c>
      <c r="N33" s="6">
        <v>11200</v>
      </c>
      <c r="P33" s="3">
        <f t="shared" si="4"/>
        <v>12414.321502966324</v>
      </c>
      <c r="Q33" s="6">
        <v>12400</v>
      </c>
      <c r="S33" s="3">
        <f t="shared" si="5"/>
        <v>13713.134204144682</v>
      </c>
      <c r="T33" s="6">
        <v>13700</v>
      </c>
    </row>
    <row r="34" spans="1:23" x14ac:dyDescent="0.25">
      <c r="M34" s="3"/>
      <c r="N34" s="7"/>
      <c r="P34" s="3"/>
      <c r="Q34" s="7"/>
      <c r="S34" s="3"/>
      <c r="T34" s="7"/>
    </row>
    <row r="35" spans="1:23" x14ac:dyDescent="0.25">
      <c r="A35" t="s">
        <v>37</v>
      </c>
      <c r="D35" t="s">
        <v>31</v>
      </c>
      <c r="F35" t="s">
        <v>53</v>
      </c>
      <c r="H35" t="s">
        <v>59</v>
      </c>
      <c r="J35" s="3">
        <v>21500</v>
      </c>
      <c r="M35" s="3">
        <f>J35*POWER(1.01,4)</f>
        <v>22372.986215000001</v>
      </c>
      <c r="N35" s="6">
        <v>22400</v>
      </c>
      <c r="P35" s="3">
        <f>J35*POWER(1.01,14)</f>
        <v>24713.695584608886</v>
      </c>
      <c r="Q35" s="6">
        <v>24800</v>
      </c>
      <c r="S35" s="3">
        <f>J35*POWER(1.01,24)</f>
        <v>27299.294943436173</v>
      </c>
      <c r="T35" s="6">
        <v>27300</v>
      </c>
    </row>
    <row r="36" spans="1:23" x14ac:dyDescent="0.25">
      <c r="A36" t="s">
        <v>38</v>
      </c>
      <c r="D36" t="s">
        <v>26</v>
      </c>
      <c r="F36" t="s">
        <v>53</v>
      </c>
      <c r="H36" t="s">
        <v>59</v>
      </c>
      <c r="J36" s="3">
        <v>18100</v>
      </c>
      <c r="M36" s="3">
        <f t="shared" si="3"/>
        <v>18834.932581000001</v>
      </c>
      <c r="N36" s="6">
        <v>18800</v>
      </c>
      <c r="P36" s="3">
        <f t="shared" si="4"/>
        <v>20805.483259600969</v>
      </c>
      <c r="Q36" s="6">
        <v>20800</v>
      </c>
      <c r="S36" s="3">
        <f t="shared" si="5"/>
        <v>22982.197138427662</v>
      </c>
      <c r="T36" s="6">
        <v>23000</v>
      </c>
    </row>
    <row r="37" spans="1:23" x14ac:dyDescent="0.25">
      <c r="M37" s="3"/>
      <c r="N37" s="7"/>
      <c r="P37" s="3"/>
      <c r="Q37" s="7"/>
      <c r="S37" s="3"/>
      <c r="T37" s="7"/>
    </row>
    <row r="38" spans="1:23" x14ac:dyDescent="0.25">
      <c r="A38" t="s">
        <v>40</v>
      </c>
      <c r="D38" t="s">
        <v>26</v>
      </c>
      <c r="F38" t="s">
        <v>55</v>
      </c>
      <c r="H38" t="s">
        <v>59</v>
      </c>
      <c r="J38" s="3">
        <v>28000</v>
      </c>
      <c r="M38" s="3">
        <f t="shared" si="3"/>
        <v>29136.91228</v>
      </c>
      <c r="N38" s="6">
        <v>29100</v>
      </c>
      <c r="P38" s="3">
        <f t="shared" si="4"/>
        <v>32185.277970653431</v>
      </c>
      <c r="Q38" s="6">
        <v>32100</v>
      </c>
      <c r="S38" s="3">
        <f t="shared" si="5"/>
        <v>35552.570158893621</v>
      </c>
      <c r="T38" s="6">
        <v>35600</v>
      </c>
    </row>
    <row r="39" spans="1:23" x14ac:dyDescent="0.25">
      <c r="A39" t="s">
        <v>41</v>
      </c>
      <c r="D39" t="s">
        <v>31</v>
      </c>
      <c r="F39" t="s">
        <v>51</v>
      </c>
      <c r="H39" t="s">
        <v>59</v>
      </c>
      <c r="J39" s="3">
        <v>16800</v>
      </c>
      <c r="M39" s="3">
        <f t="shared" si="3"/>
        <v>17482.147368000002</v>
      </c>
      <c r="N39" s="6">
        <v>17400</v>
      </c>
      <c r="P39" s="3">
        <f t="shared" si="4"/>
        <v>19311.166782392058</v>
      </c>
      <c r="Q39" s="6">
        <v>19300</v>
      </c>
      <c r="S39" s="3">
        <f t="shared" si="5"/>
        <v>21331.542095336172</v>
      </c>
      <c r="T39" s="6">
        <v>21300</v>
      </c>
    </row>
    <row r="40" spans="1:23" x14ac:dyDescent="0.25">
      <c r="M40" s="3"/>
      <c r="N40" s="7"/>
      <c r="P40" s="3"/>
      <c r="Q40" s="7"/>
      <c r="S40" s="3"/>
      <c r="T40" s="7"/>
    </row>
    <row r="41" spans="1:23" x14ac:dyDescent="0.25">
      <c r="A41" t="s">
        <v>42</v>
      </c>
      <c r="D41" t="s">
        <v>26</v>
      </c>
      <c r="F41" t="s">
        <v>53</v>
      </c>
      <c r="H41" t="s">
        <v>59</v>
      </c>
      <c r="J41" s="3">
        <v>8400</v>
      </c>
      <c r="M41" s="3">
        <f t="shared" si="3"/>
        <v>8741.0736840000009</v>
      </c>
      <c r="N41" s="6">
        <v>8700</v>
      </c>
      <c r="P41" s="3">
        <f t="shared" si="4"/>
        <v>9655.583391196029</v>
      </c>
      <c r="Q41" s="6">
        <v>9700</v>
      </c>
      <c r="S41" s="3">
        <f t="shared" si="5"/>
        <v>10665.771047668086</v>
      </c>
      <c r="T41" s="6">
        <v>10700</v>
      </c>
    </row>
    <row r="42" spans="1:23" x14ac:dyDescent="0.25">
      <c r="M42" s="3"/>
      <c r="N42" s="7"/>
      <c r="P42" s="3"/>
      <c r="Q42" s="7"/>
      <c r="S42" s="3"/>
      <c r="T42" s="7"/>
    </row>
    <row r="43" spans="1:23" x14ac:dyDescent="0.25">
      <c r="A43" t="s">
        <v>45</v>
      </c>
      <c r="D43" t="s">
        <v>31</v>
      </c>
      <c r="F43" t="s">
        <v>52</v>
      </c>
      <c r="H43" t="s">
        <v>59</v>
      </c>
      <c r="J43" s="3">
        <v>6100</v>
      </c>
      <c r="M43" s="3">
        <f t="shared" si="3"/>
        <v>6347.6844609999998</v>
      </c>
      <c r="N43" s="6">
        <v>6300</v>
      </c>
      <c r="P43" s="3">
        <f t="shared" si="4"/>
        <v>7011.7927007494973</v>
      </c>
      <c r="Q43" s="6">
        <v>7000</v>
      </c>
      <c r="S43" s="3">
        <f t="shared" si="5"/>
        <v>7745.3813560446815</v>
      </c>
      <c r="T43" s="6">
        <v>7700</v>
      </c>
    </row>
    <row r="44" spans="1:23" x14ac:dyDescent="0.25">
      <c r="A44" t="s">
        <v>35</v>
      </c>
      <c r="D44" t="s">
        <v>31</v>
      </c>
      <c r="F44" t="s">
        <v>52</v>
      </c>
      <c r="H44" t="s">
        <v>59</v>
      </c>
      <c r="J44" s="3">
        <v>6100</v>
      </c>
      <c r="M44" s="3">
        <f t="shared" si="3"/>
        <v>6347.6844609999998</v>
      </c>
      <c r="N44" s="6">
        <v>6300</v>
      </c>
      <c r="P44" s="3">
        <f t="shared" si="4"/>
        <v>7011.7927007494973</v>
      </c>
      <c r="Q44" s="6">
        <v>7000</v>
      </c>
      <c r="S44" s="3">
        <f t="shared" si="5"/>
        <v>7745.3813560446815</v>
      </c>
      <c r="T44" s="6">
        <v>7700</v>
      </c>
    </row>
    <row r="45" spans="1:23" x14ac:dyDescent="0.25">
      <c r="A45" t="s">
        <v>34</v>
      </c>
      <c r="D45" t="s">
        <v>26</v>
      </c>
      <c r="F45" t="s">
        <v>52</v>
      </c>
      <c r="H45" t="s">
        <v>59</v>
      </c>
      <c r="J45" s="3">
        <v>8505</v>
      </c>
      <c r="M45" s="3">
        <f>J45*POWER(1.01,4)</f>
        <v>8850.3371050500009</v>
      </c>
      <c r="N45" s="6">
        <v>8900</v>
      </c>
      <c r="P45" s="3">
        <f>J45*POWER(1.01,14)</f>
        <v>9776.2781835859805</v>
      </c>
      <c r="Q45" s="6">
        <v>9800</v>
      </c>
      <c r="S45" s="3">
        <f>J45*POWER(1.01,24)</f>
        <v>10799.093185763937</v>
      </c>
      <c r="T45" s="6">
        <v>10800</v>
      </c>
    </row>
    <row r="46" spans="1:23" x14ac:dyDescent="0.25">
      <c r="M46" s="3"/>
      <c r="N46" s="7"/>
      <c r="P46" s="3"/>
      <c r="Q46" s="7"/>
      <c r="S46" s="3"/>
      <c r="T46" s="7"/>
    </row>
    <row r="47" spans="1:23" x14ac:dyDescent="0.25">
      <c r="A47" t="s">
        <v>33</v>
      </c>
      <c r="D47" t="s">
        <v>26</v>
      </c>
      <c r="F47" t="s">
        <v>52</v>
      </c>
      <c r="H47" t="s">
        <v>59</v>
      </c>
      <c r="I47" s="4"/>
      <c r="J47" s="5">
        <v>10600</v>
      </c>
      <c r="K47" s="4"/>
      <c r="L47" s="4"/>
      <c r="M47" s="5">
        <f t="shared" si="3"/>
        <v>11030.402506</v>
      </c>
      <c r="N47" s="8">
        <v>11100</v>
      </c>
      <c r="O47" s="4"/>
      <c r="P47" s="5">
        <f t="shared" si="4"/>
        <v>12184.426660318799</v>
      </c>
      <c r="Q47" s="8">
        <v>12200</v>
      </c>
      <c r="R47" s="4"/>
      <c r="S47" s="5">
        <f t="shared" si="5"/>
        <v>13459.187274438298</v>
      </c>
      <c r="T47" s="8">
        <v>13500</v>
      </c>
      <c r="U47" s="4"/>
      <c r="V47" s="4"/>
      <c r="W47" s="4"/>
    </row>
    <row r="48" spans="1:23" x14ac:dyDescent="0.25">
      <c r="I48" s="4"/>
      <c r="J48" s="4"/>
      <c r="K48" s="4"/>
      <c r="L48" s="4"/>
      <c r="M48" s="5"/>
      <c r="N48" s="7"/>
      <c r="O48" s="4"/>
      <c r="P48" s="5"/>
      <c r="Q48" s="7"/>
      <c r="R48" s="4"/>
      <c r="S48" s="5"/>
      <c r="T48" s="7"/>
      <c r="U48" s="4"/>
      <c r="V48" s="4"/>
      <c r="W48" s="4"/>
    </row>
    <row r="49" spans="1:23" x14ac:dyDescent="0.25">
      <c r="A49" t="s">
        <v>29</v>
      </c>
      <c r="D49" t="s">
        <v>26</v>
      </c>
      <c r="F49" t="s">
        <v>52</v>
      </c>
      <c r="H49" t="s">
        <v>59</v>
      </c>
      <c r="I49" s="4"/>
      <c r="J49" s="5">
        <v>9300</v>
      </c>
      <c r="K49" s="4"/>
      <c r="L49" s="4"/>
      <c r="M49" s="5">
        <f t="shared" si="3"/>
        <v>9677.6172929999993</v>
      </c>
      <c r="N49" s="8">
        <v>9700</v>
      </c>
      <c r="O49" s="4"/>
      <c r="P49" s="5">
        <f t="shared" si="4"/>
        <v>10690.110183109889</v>
      </c>
      <c r="Q49" s="8">
        <v>10700</v>
      </c>
      <c r="R49" s="4"/>
      <c r="S49" s="5">
        <f t="shared" si="5"/>
        <v>11808.53223134681</v>
      </c>
      <c r="T49" s="8">
        <v>11800</v>
      </c>
      <c r="U49" s="4"/>
      <c r="V49" s="4"/>
      <c r="W49" s="4"/>
    </row>
    <row r="50" spans="1:23" x14ac:dyDescent="0.25">
      <c r="I50" s="4"/>
      <c r="J50" s="4"/>
      <c r="K50" s="4"/>
      <c r="L50" s="4"/>
      <c r="M50" s="5"/>
      <c r="N50" s="7"/>
      <c r="O50" s="4"/>
      <c r="P50" s="5"/>
      <c r="Q50" s="7"/>
      <c r="R50" s="4"/>
      <c r="S50" s="5"/>
      <c r="T50" s="7"/>
      <c r="U50" s="4"/>
      <c r="V50" s="4"/>
      <c r="W50" s="4"/>
    </row>
    <row r="51" spans="1:23" x14ac:dyDescent="0.25">
      <c r="A51" t="s">
        <v>32</v>
      </c>
      <c r="D51" t="s">
        <v>31</v>
      </c>
      <c r="F51" t="s">
        <v>54</v>
      </c>
      <c r="H51" t="s">
        <v>60</v>
      </c>
      <c r="I51" s="4"/>
      <c r="J51" s="5">
        <v>5400</v>
      </c>
      <c r="K51" s="4"/>
      <c r="L51" s="4"/>
      <c r="M51" s="5">
        <f>J51*POWER(1.01,4)</f>
        <v>5619.2616539999999</v>
      </c>
      <c r="N51" s="6">
        <v>5600</v>
      </c>
      <c r="O51" s="4"/>
      <c r="P51" s="5">
        <f>J51*POWER(1.01,14)</f>
        <v>6207.1607514831621</v>
      </c>
      <c r="Q51" s="6">
        <v>6200</v>
      </c>
      <c r="R51" s="4"/>
      <c r="S51" s="5">
        <f>J51*POWER(1.01,24)</f>
        <v>6856.5671020723412</v>
      </c>
      <c r="T51" s="6">
        <v>6900</v>
      </c>
      <c r="U51" s="4"/>
      <c r="V51" s="4"/>
      <c r="W51" s="4"/>
    </row>
    <row r="52" spans="1:23" x14ac:dyDescent="0.25">
      <c r="I52" s="4"/>
      <c r="J52" s="4"/>
      <c r="K52" s="4"/>
      <c r="L52" s="4"/>
      <c r="M52" s="5"/>
      <c r="N52" s="7"/>
      <c r="O52" s="4"/>
      <c r="P52" s="5"/>
      <c r="Q52" s="7"/>
      <c r="R52" s="4"/>
      <c r="S52" s="5"/>
      <c r="T52" s="7"/>
      <c r="U52" s="4"/>
      <c r="V52" s="4"/>
      <c r="W52" s="4"/>
    </row>
    <row r="53" spans="1:23" x14ac:dyDescent="0.25">
      <c r="A53" t="s">
        <v>30</v>
      </c>
      <c r="D53" t="s">
        <v>31</v>
      </c>
      <c r="F53" t="s">
        <v>61</v>
      </c>
      <c r="H53" t="s">
        <v>59</v>
      </c>
      <c r="I53" s="4"/>
      <c r="J53" s="5">
        <v>7000</v>
      </c>
      <c r="K53" s="4"/>
      <c r="L53" s="4"/>
      <c r="M53" s="5">
        <f t="shared" si="3"/>
        <v>7284.2280700000001</v>
      </c>
      <c r="N53" s="8">
        <v>7300</v>
      </c>
      <c r="O53" s="4"/>
      <c r="P53" s="5">
        <f t="shared" si="4"/>
        <v>8046.3194926633578</v>
      </c>
      <c r="Q53" s="8">
        <v>8100</v>
      </c>
      <c r="R53" s="4"/>
      <c r="S53" s="5">
        <f t="shared" si="5"/>
        <v>8888.1425397234052</v>
      </c>
      <c r="T53" s="8">
        <v>8900</v>
      </c>
      <c r="U53" s="4"/>
      <c r="V53" s="4"/>
      <c r="W53" s="4"/>
    </row>
    <row r="54" spans="1:23" x14ac:dyDescent="0.25">
      <c r="I54" s="4"/>
      <c r="J54" s="4"/>
      <c r="K54" s="4"/>
      <c r="L54" s="4"/>
      <c r="M54" s="5"/>
      <c r="N54" s="7"/>
      <c r="O54" s="4"/>
      <c r="P54" s="5"/>
      <c r="Q54" s="7"/>
      <c r="R54" s="4"/>
      <c r="S54" s="5"/>
      <c r="T54" s="7"/>
      <c r="U54" s="4"/>
      <c r="V54" s="4"/>
      <c r="W54" s="4"/>
    </row>
    <row r="55" spans="1:23" x14ac:dyDescent="0.25">
      <c r="A55" t="s">
        <v>25</v>
      </c>
      <c r="D55" t="s">
        <v>26</v>
      </c>
      <c r="F55" t="s">
        <v>54</v>
      </c>
      <c r="H55" t="s">
        <v>60</v>
      </c>
      <c r="I55" s="4"/>
      <c r="J55" s="5">
        <v>2500</v>
      </c>
      <c r="K55" s="4"/>
      <c r="L55" s="4"/>
      <c r="M55" s="5">
        <f t="shared" si="3"/>
        <v>2601.510025</v>
      </c>
      <c r="N55" s="6">
        <v>2600</v>
      </c>
      <c r="O55" s="4"/>
      <c r="P55" s="5">
        <f t="shared" si="4"/>
        <v>2873.6855330940566</v>
      </c>
      <c r="Q55" s="6">
        <v>2900</v>
      </c>
      <c r="R55" s="4"/>
      <c r="S55" s="5">
        <f t="shared" si="5"/>
        <v>3174.3366213297872</v>
      </c>
      <c r="T55" s="6">
        <v>3200</v>
      </c>
      <c r="U55" s="4"/>
      <c r="V55" s="4"/>
      <c r="W55" s="4"/>
    </row>
    <row r="56" spans="1:23" x14ac:dyDescent="0.25">
      <c r="I56" s="4"/>
      <c r="J56" s="4"/>
      <c r="K56" s="4"/>
      <c r="L56" s="4"/>
      <c r="M56" s="5"/>
      <c r="N56" s="7"/>
      <c r="O56" s="4"/>
      <c r="P56" s="5"/>
      <c r="Q56" s="7"/>
      <c r="R56" s="4"/>
      <c r="S56" s="5"/>
      <c r="T56" s="7"/>
      <c r="U56" s="4"/>
      <c r="V56" s="4"/>
      <c r="W56" s="4"/>
    </row>
    <row r="57" spans="1:23" x14ac:dyDescent="0.25">
      <c r="A57" t="s">
        <v>27</v>
      </c>
      <c r="D57" t="s">
        <v>26</v>
      </c>
      <c r="F57" t="s">
        <v>54</v>
      </c>
      <c r="H57" t="s">
        <v>60</v>
      </c>
      <c r="I57" s="4"/>
      <c r="J57" s="5">
        <v>3000</v>
      </c>
      <c r="K57" s="4"/>
      <c r="L57" s="4"/>
      <c r="M57" s="5">
        <f t="shared" si="3"/>
        <v>3121.81203</v>
      </c>
      <c r="N57" s="6">
        <v>3100</v>
      </c>
      <c r="O57" s="4"/>
      <c r="P57" s="5">
        <f t="shared" si="4"/>
        <v>3448.4226397128677</v>
      </c>
      <c r="Q57" s="6">
        <v>3400</v>
      </c>
      <c r="R57" s="4"/>
      <c r="S57" s="5">
        <f t="shared" si="5"/>
        <v>3809.2039455957452</v>
      </c>
      <c r="T57" s="6">
        <v>3800</v>
      </c>
      <c r="U57" s="4"/>
      <c r="V57" s="4"/>
      <c r="W57" s="4"/>
    </row>
    <row r="58" spans="1:23" x14ac:dyDescent="0.25">
      <c r="I58" s="4"/>
      <c r="J58" s="4"/>
      <c r="K58" s="4"/>
      <c r="L58" s="4"/>
      <c r="M58" s="5"/>
      <c r="N58" s="7"/>
      <c r="O58" s="4"/>
      <c r="P58" s="5"/>
      <c r="Q58" s="7"/>
      <c r="R58" s="4"/>
      <c r="S58" s="5"/>
      <c r="T58" s="7"/>
      <c r="U58" s="4"/>
      <c r="V58" s="4"/>
      <c r="W58" s="4"/>
    </row>
    <row r="59" spans="1:23" x14ac:dyDescent="0.25">
      <c r="A59" t="s">
        <v>28</v>
      </c>
      <c r="D59" t="s">
        <v>26</v>
      </c>
      <c r="F59" t="s">
        <v>61</v>
      </c>
      <c r="H59" t="s">
        <v>59</v>
      </c>
      <c r="I59" s="4"/>
      <c r="J59" s="4">
        <v>1430</v>
      </c>
      <c r="K59" s="4"/>
      <c r="L59" s="4"/>
      <c r="M59" s="5">
        <f>J59*POWER(1.01,4)</f>
        <v>1488.0637343000001</v>
      </c>
      <c r="N59" s="8">
        <v>1500</v>
      </c>
      <c r="O59" s="4"/>
      <c r="P59" s="5">
        <f>J59*POWER(1.01,14)</f>
        <v>1643.7481249298003</v>
      </c>
      <c r="Q59" s="8">
        <v>1600</v>
      </c>
      <c r="R59" s="4"/>
      <c r="S59" s="5">
        <f>J59*POWER(1.01,24)</f>
        <v>1815.7205474006385</v>
      </c>
      <c r="T59" s="8">
        <v>1800</v>
      </c>
      <c r="U59" s="4"/>
      <c r="V59" s="4"/>
      <c r="W59" s="4"/>
    </row>
    <row r="60" spans="1:23" x14ac:dyDescent="0.25">
      <c r="I60" s="4"/>
      <c r="J60" s="4"/>
      <c r="K60" s="4"/>
      <c r="L60" s="4"/>
      <c r="M60" s="5"/>
      <c r="N60" s="7"/>
      <c r="O60" s="4"/>
      <c r="P60" s="5"/>
      <c r="Q60" s="7"/>
      <c r="R60" s="4"/>
      <c r="S60" s="5"/>
      <c r="T60" s="7"/>
      <c r="U60" s="4"/>
      <c r="V60" s="4"/>
      <c r="W60" s="4"/>
    </row>
    <row r="61" spans="1:23" x14ac:dyDescent="0.25">
      <c r="A61" t="s">
        <v>48</v>
      </c>
      <c r="D61" t="s">
        <v>31</v>
      </c>
      <c r="F61" t="s">
        <v>54</v>
      </c>
      <c r="H61" t="s">
        <v>60</v>
      </c>
      <c r="I61" s="4"/>
      <c r="J61" s="5">
        <v>2300</v>
      </c>
      <c r="K61" s="4"/>
      <c r="L61" s="4"/>
      <c r="M61" s="5">
        <f t="shared" si="3"/>
        <v>2393.3892230000001</v>
      </c>
      <c r="N61" s="6">
        <v>2400</v>
      </c>
      <c r="O61" s="4"/>
      <c r="P61" s="5">
        <f t="shared" si="4"/>
        <v>2643.7906904465317</v>
      </c>
      <c r="Q61" s="6">
        <v>2600</v>
      </c>
      <c r="R61" s="4"/>
      <c r="S61" s="5">
        <f t="shared" si="5"/>
        <v>2920.3896916234044</v>
      </c>
      <c r="T61" s="6">
        <v>3000</v>
      </c>
      <c r="U61" s="4"/>
      <c r="V61" s="4"/>
      <c r="W61" s="4"/>
    </row>
    <row r="62" spans="1:23" x14ac:dyDescent="0.25">
      <c r="A62" t="s">
        <v>43</v>
      </c>
      <c r="D62" t="s">
        <v>26</v>
      </c>
      <c r="F62" t="s">
        <v>54</v>
      </c>
      <c r="H62" t="s">
        <v>60</v>
      </c>
      <c r="J62" s="3">
        <v>2300</v>
      </c>
      <c r="M62" s="3">
        <f t="shared" si="3"/>
        <v>2393.3892230000001</v>
      </c>
      <c r="N62" s="6">
        <v>2400</v>
      </c>
      <c r="P62" s="3">
        <f t="shared" si="4"/>
        <v>2643.7906904465317</v>
      </c>
      <c r="Q62" s="6">
        <v>2600</v>
      </c>
      <c r="S62" s="3">
        <f t="shared" si="5"/>
        <v>2920.3896916234044</v>
      </c>
      <c r="T62" s="6">
        <v>3000</v>
      </c>
    </row>
    <row r="63" spans="1:23" x14ac:dyDescent="0.25">
      <c r="A63" t="s">
        <v>44</v>
      </c>
      <c r="D63" t="s">
        <v>31</v>
      </c>
      <c r="F63" t="s">
        <v>54</v>
      </c>
      <c r="H63" t="s">
        <v>60</v>
      </c>
      <c r="J63" s="3">
        <v>2100</v>
      </c>
      <c r="M63" s="3">
        <f t="shared" si="3"/>
        <v>2185.2684210000002</v>
      </c>
      <c r="N63" s="6">
        <v>2200</v>
      </c>
      <c r="P63" s="3">
        <f t="shared" si="4"/>
        <v>2413.8958477990072</v>
      </c>
      <c r="Q63" s="6">
        <v>2600</v>
      </c>
      <c r="S63" s="3">
        <f t="shared" si="5"/>
        <v>2666.4427619170215</v>
      </c>
      <c r="T63" s="6">
        <v>2700</v>
      </c>
    </row>
  </sheetData>
  <printOptions gridLines="1"/>
  <pageMargins left="0.7" right="0.7" top="0.75" bottom="0.75" header="0.3" footer="0.3"/>
  <pageSetup paperSize="17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2020-06-02T12:52:01Z</dcterms:modified>
</cp:coreProperties>
</file>