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\\thomas-hutton.local\dfs\Projects\25644\25644.0006\Exchange - External\Outgoing\Agency\SCDOT\2016-06-01 DRAINAGE\crossline summary\"/>
    </mc:Choice>
  </mc:AlternateContent>
  <bookViews>
    <workbookView xWindow="0" yWindow="0" windowWidth="25575" windowHeight="10785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0" hidden="1">Sheet1!$B$16:$R$16</definedName>
    <definedName name="_xlnm.Print_Area" localSheetId="0">Sheet1!$B$36:$J$50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3" i="2" l="1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H53" i="2" s="1"/>
  <c r="I53" i="2"/>
  <c r="G53" i="2"/>
  <c r="F53" i="2"/>
  <c r="E53" i="2"/>
  <c r="D53" i="2"/>
  <c r="C53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H52" i="2" s="1"/>
  <c r="I52" i="2"/>
  <c r="G52" i="2"/>
  <c r="F52" i="2"/>
  <c r="E52" i="2"/>
  <c r="D52" i="2"/>
  <c r="C52" i="2"/>
  <c r="D51" i="2"/>
  <c r="C51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H50" i="2" s="1"/>
  <c r="I50" i="2"/>
  <c r="G50" i="2"/>
  <c r="F50" i="2"/>
  <c r="D50" i="2"/>
  <c r="C50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H49" i="2" s="1"/>
  <c r="I49" i="2"/>
  <c r="G49" i="2"/>
  <c r="F49" i="2"/>
  <c r="E49" i="2"/>
  <c r="D49" i="2"/>
  <c r="C49" i="2"/>
  <c r="E48" i="2"/>
  <c r="D48" i="2"/>
  <c r="C48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H47" i="2" s="1"/>
  <c r="I47" i="2"/>
  <c r="G47" i="2"/>
  <c r="F47" i="2"/>
  <c r="E47" i="2"/>
  <c r="D47" i="2"/>
  <c r="C47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H43" i="2" s="1"/>
  <c r="I43" i="2"/>
  <c r="G43" i="2"/>
  <c r="F43" i="2"/>
  <c r="E43" i="2"/>
  <c r="D43" i="2"/>
  <c r="C43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H42" i="2" s="1"/>
  <c r="I42" i="2"/>
  <c r="G42" i="2"/>
  <c r="F42" i="2"/>
  <c r="E42" i="2"/>
  <c r="D42" i="2"/>
  <c r="C42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H41" i="2" s="1"/>
  <c r="I41" i="2"/>
  <c r="G41" i="2"/>
  <c r="F41" i="2"/>
  <c r="E41" i="2"/>
  <c r="D41" i="2"/>
  <c r="C41" i="2"/>
  <c r="H40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H36" i="2" s="1"/>
  <c r="I36" i="2"/>
  <c r="G36" i="2"/>
  <c r="F36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H35" i="2" s="1"/>
  <c r="I35" i="2"/>
  <c r="G35" i="2"/>
  <c r="F35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H34" i="2" s="1"/>
  <c r="I34" i="2"/>
  <c r="G34" i="2"/>
  <c r="F34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H33" i="2" s="1"/>
  <c r="I33" i="2"/>
  <c r="G33" i="2"/>
  <c r="F33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H32" i="2" s="1"/>
  <c r="I32" i="2"/>
  <c r="G32" i="2"/>
  <c r="F32" i="2"/>
  <c r="W30" i="2"/>
  <c r="W31" i="2" s="1"/>
  <c r="V30" i="2"/>
  <c r="V31" i="2" s="1"/>
  <c r="U30" i="2"/>
  <c r="U31" i="2" s="1"/>
  <c r="T30" i="2"/>
  <c r="T31" i="2" s="1"/>
  <c r="S30" i="2"/>
  <c r="S31" i="2" s="1"/>
  <c r="R30" i="2"/>
  <c r="R31" i="2" s="1"/>
  <c r="Q30" i="2"/>
  <c r="Q31" i="2" s="1"/>
  <c r="P30" i="2"/>
  <c r="P31" i="2" s="1"/>
  <c r="O30" i="2"/>
  <c r="O31" i="2" s="1"/>
  <c r="N30" i="2"/>
  <c r="N31" i="2" s="1"/>
  <c r="M30" i="2"/>
  <c r="M31" i="2" s="1"/>
  <c r="L30" i="2"/>
  <c r="L31" i="2" s="1"/>
  <c r="K30" i="2"/>
  <c r="K31" i="2" s="1"/>
  <c r="J30" i="2"/>
  <c r="J31" i="2" s="1"/>
  <c r="H31" i="2" s="1"/>
  <c r="I30" i="2"/>
  <c r="I31" i="2" s="1"/>
  <c r="G30" i="2"/>
  <c r="G31" i="2" s="1"/>
  <c r="F30" i="2"/>
  <c r="F31" i="2" s="1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H29" i="2" s="1"/>
  <c r="I29" i="2"/>
  <c r="G29" i="2"/>
  <c r="F29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H28" i="2" s="1"/>
  <c r="I28" i="2"/>
  <c r="G28" i="2"/>
  <c r="F28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H27" i="2" s="1"/>
  <c r="I27" i="2"/>
  <c r="G27" i="2"/>
  <c r="F27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H26" i="2" s="1"/>
  <c r="I26" i="2"/>
  <c r="G26" i="2"/>
  <c r="F26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H25" i="2" s="1"/>
  <c r="I25" i="2"/>
  <c r="G25" i="2"/>
  <c r="F25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W23" i="2"/>
  <c r="W51" i="2" s="1"/>
  <c r="V23" i="2"/>
  <c r="V51" i="2" s="1"/>
  <c r="U23" i="2"/>
  <c r="U51" i="2" s="1"/>
  <c r="T23" i="2"/>
  <c r="T51" i="2" s="1"/>
  <c r="S23" i="2"/>
  <c r="S51" i="2" s="1"/>
  <c r="R23" i="2"/>
  <c r="R51" i="2" s="1"/>
  <c r="Q23" i="2"/>
  <c r="Q51" i="2" s="1"/>
  <c r="P23" i="2"/>
  <c r="P51" i="2" s="1"/>
  <c r="O23" i="2"/>
  <c r="O51" i="2" s="1"/>
  <c r="N23" i="2"/>
  <c r="N51" i="2" s="1"/>
  <c r="M23" i="2"/>
  <c r="M51" i="2" s="1"/>
  <c r="L23" i="2"/>
  <c r="L51" i="2" s="1"/>
  <c r="K23" i="2"/>
  <c r="K51" i="2" s="1"/>
  <c r="J23" i="2"/>
  <c r="H23" i="2" s="1"/>
  <c r="I23" i="2"/>
  <c r="I51" i="2" s="1"/>
  <c r="G23" i="2"/>
  <c r="G51" i="2" s="1"/>
  <c r="F23" i="2"/>
  <c r="F51" i="2" s="1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H22" i="2" s="1"/>
  <c r="I22" i="2"/>
  <c r="G22" i="2"/>
  <c r="F22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H21" i="2" s="1"/>
  <c r="I21" i="2"/>
  <c r="G21" i="2"/>
  <c r="F21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H20" i="2" s="1"/>
  <c r="I20" i="2"/>
  <c r="G20" i="2"/>
  <c r="F20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H19" i="2" s="1"/>
  <c r="I19" i="2"/>
  <c r="G19" i="2"/>
  <c r="F19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H18" i="2" s="1"/>
  <c r="I18" i="2"/>
  <c r="G18" i="2"/>
  <c r="F18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H17" i="2" s="1"/>
  <c r="I17" i="2"/>
  <c r="G17" i="2"/>
  <c r="F17" i="2"/>
  <c r="C17" i="2"/>
  <c r="H16" i="2"/>
  <c r="W10" i="2"/>
  <c r="W48" i="2" s="1"/>
  <c r="V10" i="2"/>
  <c r="V48" i="2" s="1"/>
  <c r="U10" i="2"/>
  <c r="U48" i="2" s="1"/>
  <c r="T10" i="2"/>
  <c r="T48" i="2" s="1"/>
  <c r="S10" i="2"/>
  <c r="S48" i="2" s="1"/>
  <c r="R10" i="2"/>
  <c r="R48" i="2" s="1"/>
  <c r="Q10" i="2"/>
  <c r="Q48" i="2" s="1"/>
  <c r="P10" i="2"/>
  <c r="P48" i="2" s="1"/>
  <c r="O10" i="2"/>
  <c r="O48" i="2" s="1"/>
  <c r="N10" i="2"/>
  <c r="N48" i="2" s="1"/>
  <c r="M10" i="2"/>
  <c r="M48" i="2" s="1"/>
  <c r="L10" i="2"/>
  <c r="L48" i="2" s="1"/>
  <c r="K10" i="2"/>
  <c r="K48" i="2" s="1"/>
  <c r="J10" i="2"/>
  <c r="J48" i="2" s="1"/>
  <c r="I10" i="2"/>
  <c r="I48" i="2" s="1"/>
  <c r="G10" i="2"/>
  <c r="G48" i="2" s="1"/>
  <c r="F10" i="2"/>
  <c r="F48" i="2" s="1"/>
  <c r="C10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H9" i="2" s="1"/>
  <c r="I9" i="2"/>
  <c r="G9" i="2"/>
  <c r="F9" i="2"/>
  <c r="E9" i="2"/>
  <c r="D9" i="2"/>
  <c r="C9" i="2"/>
  <c r="B9" i="2"/>
  <c r="W8" i="2"/>
  <c r="W46" i="2" s="1"/>
  <c r="V8" i="2"/>
  <c r="V46" i="2" s="1"/>
  <c r="U8" i="2"/>
  <c r="U46" i="2" s="1"/>
  <c r="T8" i="2"/>
  <c r="T46" i="2" s="1"/>
  <c r="S8" i="2"/>
  <c r="S46" i="2" s="1"/>
  <c r="R8" i="2"/>
  <c r="R46" i="2" s="1"/>
  <c r="Q8" i="2"/>
  <c r="Q46" i="2" s="1"/>
  <c r="P8" i="2"/>
  <c r="P46" i="2" s="1"/>
  <c r="O8" i="2"/>
  <c r="O46" i="2" s="1"/>
  <c r="N8" i="2"/>
  <c r="N46" i="2" s="1"/>
  <c r="M8" i="2"/>
  <c r="M46" i="2" s="1"/>
  <c r="L8" i="2"/>
  <c r="L46" i="2" s="1"/>
  <c r="K8" i="2"/>
  <c r="K46" i="2" s="1"/>
  <c r="J8" i="2"/>
  <c r="J46" i="2" s="1"/>
  <c r="I8" i="2"/>
  <c r="I46" i="2" s="1"/>
  <c r="G8" i="2"/>
  <c r="G46" i="2" s="1"/>
  <c r="F8" i="2"/>
  <c r="F46" i="2" s="1"/>
  <c r="E8" i="2"/>
  <c r="E46" i="2" s="1"/>
  <c r="D8" i="2"/>
  <c r="C8" i="2"/>
  <c r="B8" i="2"/>
  <c r="W7" i="2"/>
  <c r="W45" i="2" s="1"/>
  <c r="V7" i="2"/>
  <c r="V45" i="2" s="1"/>
  <c r="U7" i="2"/>
  <c r="U45" i="2" s="1"/>
  <c r="T7" i="2"/>
  <c r="T45" i="2" s="1"/>
  <c r="S7" i="2"/>
  <c r="S45" i="2" s="1"/>
  <c r="R7" i="2"/>
  <c r="R45" i="2" s="1"/>
  <c r="Q7" i="2"/>
  <c r="Q45" i="2" s="1"/>
  <c r="P7" i="2"/>
  <c r="P45" i="2" s="1"/>
  <c r="O7" i="2"/>
  <c r="O45" i="2" s="1"/>
  <c r="N7" i="2"/>
  <c r="N45" i="2" s="1"/>
  <c r="M7" i="2"/>
  <c r="M45" i="2" s="1"/>
  <c r="L7" i="2"/>
  <c r="L45" i="2" s="1"/>
  <c r="K7" i="2"/>
  <c r="K45" i="2" s="1"/>
  <c r="J7" i="2"/>
  <c r="J45" i="2" s="1"/>
  <c r="H45" i="2" s="1"/>
  <c r="I7" i="2"/>
  <c r="I45" i="2" s="1"/>
  <c r="G7" i="2"/>
  <c r="G45" i="2" s="1"/>
  <c r="F7" i="2"/>
  <c r="F45" i="2" s="1"/>
  <c r="E7" i="2"/>
  <c r="E45" i="2" s="1"/>
  <c r="D7" i="2"/>
  <c r="C7" i="2"/>
  <c r="C46" i="2" s="1"/>
  <c r="B7" i="2"/>
  <c r="W6" i="2"/>
  <c r="W44" i="2" s="1"/>
  <c r="V6" i="2"/>
  <c r="V44" i="2" s="1"/>
  <c r="U6" i="2"/>
  <c r="U44" i="2" s="1"/>
  <c r="T6" i="2"/>
  <c r="T44" i="2" s="1"/>
  <c r="S6" i="2"/>
  <c r="S44" i="2" s="1"/>
  <c r="R6" i="2"/>
  <c r="R44" i="2" s="1"/>
  <c r="Q6" i="2"/>
  <c r="Q44" i="2" s="1"/>
  <c r="P6" i="2"/>
  <c r="P44" i="2" s="1"/>
  <c r="O6" i="2"/>
  <c r="O44" i="2" s="1"/>
  <c r="N6" i="2"/>
  <c r="N44" i="2" s="1"/>
  <c r="M6" i="2"/>
  <c r="M44" i="2" s="1"/>
  <c r="L6" i="2"/>
  <c r="L44" i="2" s="1"/>
  <c r="K6" i="2"/>
  <c r="K44" i="2" s="1"/>
  <c r="J6" i="2"/>
  <c r="J44" i="2" s="1"/>
  <c r="H44" i="2" s="1"/>
  <c r="I6" i="2"/>
  <c r="I44" i="2" s="1"/>
  <c r="G6" i="2"/>
  <c r="G44" i="2" s="1"/>
  <c r="F6" i="2"/>
  <c r="F44" i="2" s="1"/>
  <c r="E6" i="2"/>
  <c r="D6" i="2"/>
  <c r="B6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H5" i="2" s="1"/>
  <c r="I5" i="2"/>
  <c r="G5" i="2"/>
  <c r="F5" i="2"/>
  <c r="E5" i="2"/>
  <c r="D5" i="2"/>
  <c r="C5" i="2"/>
  <c r="B5" i="2"/>
  <c r="H4" i="2"/>
  <c r="H3" i="2"/>
  <c r="O25" i="1"/>
  <c r="O32" i="1"/>
  <c r="O31" i="1"/>
  <c r="O24" i="1"/>
  <c r="O30" i="1"/>
  <c r="O23" i="1"/>
  <c r="O22" i="1"/>
  <c r="O21" i="1"/>
  <c r="O29" i="1"/>
  <c r="O28" i="1"/>
  <c r="O26" i="1"/>
  <c r="O27" i="1"/>
  <c r="O18" i="1"/>
  <c r="O19" i="1"/>
  <c r="O17" i="1"/>
  <c r="O20" i="1"/>
  <c r="H30" i="2" l="1"/>
  <c r="H7" i="2"/>
  <c r="H6" i="2"/>
  <c r="C45" i="2"/>
  <c r="J51" i="2"/>
  <c r="H51" i="2" s="1"/>
  <c r="H8" i="2"/>
  <c r="H46" i="2" s="1"/>
  <c r="H10" i="2"/>
  <c r="H48" i="2" s="1"/>
  <c r="O7" i="1" l="1"/>
  <c r="O8" i="1"/>
  <c r="O9" i="1"/>
  <c r="O10" i="1"/>
  <c r="O6" i="1"/>
  <c r="O5" i="1"/>
  <c r="O4" i="1"/>
</calcChain>
</file>

<file path=xl/sharedStrings.xml><?xml version="1.0" encoding="utf-8"?>
<sst xmlns="http://schemas.openxmlformats.org/spreadsheetml/2006/main" count="408" uniqueCount="100">
  <si>
    <t>C=0.9</t>
  </si>
  <si>
    <t>C=0.3</t>
  </si>
  <si>
    <t>10-Y discharge calculation</t>
  </si>
  <si>
    <t>25-Y discharge calculation</t>
  </si>
  <si>
    <t>50-Y discharge calculation</t>
  </si>
  <si>
    <t>100-Y discharge calculation</t>
  </si>
  <si>
    <t>TYPE</t>
  </si>
  <si>
    <t>LOCATION</t>
  </si>
  <si>
    <t>SIDE</t>
  </si>
  <si>
    <t>STA.NO</t>
  </si>
  <si>
    <t>total AREA (acre)</t>
  </si>
  <si>
    <t>paved area (Acre)</t>
  </si>
  <si>
    <t>unimproved area (Acre)</t>
  </si>
  <si>
    <t>A*C</t>
  </si>
  <si>
    <t>T (min)</t>
  </si>
  <si>
    <t>I</t>
  </si>
  <si>
    <t>Cf</t>
  </si>
  <si>
    <t>Q</t>
  </si>
  <si>
    <t>CULVERT</t>
  </si>
  <si>
    <t>RAMP 1</t>
  </si>
  <si>
    <t>XS</t>
  </si>
  <si>
    <t>110+00</t>
  </si>
  <si>
    <t xml:space="preserve">CULVERT </t>
  </si>
  <si>
    <t>RAMP2</t>
  </si>
  <si>
    <t>216+00</t>
  </si>
  <si>
    <t>RAMP 2 AND 1</t>
  </si>
  <si>
    <t>219+00/144+79</t>
  </si>
  <si>
    <t>RAMP3</t>
  </si>
  <si>
    <t>312+18</t>
  </si>
  <si>
    <t>RAMP 3</t>
  </si>
  <si>
    <t>LT</t>
  </si>
  <si>
    <t>318+38</t>
  </si>
  <si>
    <t>RAMP 4</t>
  </si>
  <si>
    <t>421+50</t>
  </si>
  <si>
    <t>443+00</t>
  </si>
  <si>
    <t>ROADSIDE DRAIN</t>
  </si>
  <si>
    <t>EB</t>
  </si>
  <si>
    <t>RT</t>
  </si>
  <si>
    <t>719+74-722+54</t>
  </si>
  <si>
    <t>WB</t>
  </si>
  <si>
    <t>916+73-919+02</t>
  </si>
  <si>
    <t xml:space="preserve">EB </t>
  </si>
  <si>
    <t>714+79-716+86</t>
  </si>
  <si>
    <t>695+02</t>
  </si>
  <si>
    <t>669+30</t>
  </si>
  <si>
    <t>674+00</t>
  </si>
  <si>
    <t>679+72</t>
  </si>
  <si>
    <t>882+00</t>
  </si>
  <si>
    <t>890+10</t>
  </si>
  <si>
    <t>899+11</t>
  </si>
  <si>
    <t>901+62</t>
  </si>
  <si>
    <t>707+63</t>
  </si>
  <si>
    <t>713+61</t>
  </si>
  <si>
    <t>718+97</t>
  </si>
  <si>
    <t>919+03</t>
  </si>
  <si>
    <t>922+85</t>
  </si>
  <si>
    <t>727+95</t>
  </si>
  <si>
    <t>936+70</t>
  </si>
  <si>
    <t>952+07</t>
  </si>
  <si>
    <t>751+97</t>
  </si>
  <si>
    <t>DITCHES</t>
  </si>
  <si>
    <t xml:space="preserve">RAMP 1 </t>
  </si>
  <si>
    <t>143+30</t>
  </si>
  <si>
    <t>161+50</t>
  </si>
  <si>
    <t>RAMP 2</t>
  </si>
  <si>
    <t>219+00</t>
  </si>
  <si>
    <t>RAMP4</t>
  </si>
  <si>
    <t>403+04</t>
  </si>
  <si>
    <t>667+00</t>
  </si>
  <si>
    <t>716+86</t>
  </si>
  <si>
    <t>722+54</t>
  </si>
  <si>
    <t>771+50</t>
  </si>
  <si>
    <t>971+50</t>
  </si>
  <si>
    <t xml:space="preserve">50-Y </t>
  </si>
  <si>
    <t xml:space="preserve">100-Y </t>
  </si>
  <si>
    <t>Overtop</t>
  </si>
  <si>
    <t>Discharge (cfs)</t>
  </si>
  <si>
    <t>Headwater Elevation (ft)</t>
  </si>
  <si>
    <t>Shape</t>
  </si>
  <si>
    <t>Diameter</t>
  </si>
  <si>
    <t>Headwater Depth (ft)</t>
  </si>
  <si>
    <t>Hw/D (&lt;1.2)</t>
  </si>
  <si>
    <t>Circle</t>
  </si>
  <si>
    <t>No. of Barrel</t>
  </si>
  <si>
    <t>Slope</t>
  </si>
  <si>
    <t>Diameter (ft)</t>
  </si>
  <si>
    <t>318+50</t>
  </si>
  <si>
    <t>899+12</t>
  </si>
  <si>
    <t>718+99</t>
  </si>
  <si>
    <t>713+63</t>
  </si>
  <si>
    <t>922+82</t>
  </si>
  <si>
    <t>726+96</t>
  </si>
  <si>
    <t>952+06</t>
  </si>
  <si>
    <t>Chanel Width (ft)</t>
  </si>
  <si>
    <t>Longitudinal Slope</t>
  </si>
  <si>
    <t>Manning's Roughness</t>
  </si>
  <si>
    <t>886+00</t>
  </si>
  <si>
    <t>Flow Depth (ft)</t>
  </si>
  <si>
    <t>25-yr Q (cfs)</t>
  </si>
  <si>
    <t>Velocity (fps) &gt;3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</si>
</sst>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1" fillId="2" borderId="18" xfId="0" applyNumberFormat="1" applyFont="1" applyFill="1" applyBorder="1" applyAlignment="1">
      <alignment horizontal="center" vertical="center"/>
    </xf>
    <xf numFmtId="2" fontId="1" fillId="3" borderId="19" xfId="0" applyNumberFormat="1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2" fontId="1" fillId="3" borderId="17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0" fontId="0" fillId="0" borderId="17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0" fontId="0" fillId="0" borderId="27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2" borderId="27" xfId="0" applyNumberFormat="1" applyFill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5644/25644.1005/Exchange%20-%20External/Incoming/Consultant/Stantec/2016-04-04/pdf/WITH%20EL/calculation/culvert%20calculation%20for%20i26%20exit%20189%20for%20re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heet1"/>
      <sheetName val="Sheet2"/>
      <sheetName val="ABC for frequency"/>
      <sheetName val="Sheet4"/>
      <sheetName val="Sheet5"/>
      <sheetName val="Sheet6"/>
    </sheetNames>
    <sheetDataSet>
      <sheetData sheetId="0">
        <row r="19">
          <cell r="C19" t="str">
            <v xml:space="preserve">EB </v>
          </cell>
          <cell r="D19" t="str">
            <v>RT</v>
          </cell>
          <cell r="F19">
            <v>80.227699999999999</v>
          </cell>
          <cell r="G19">
            <v>7.8062181818181822</v>
          </cell>
          <cell r="I19">
            <v>15.70850090909091</v>
          </cell>
          <cell r="J19">
            <v>72.421481818181817</v>
          </cell>
          <cell r="K19">
            <v>66.179999999999993</v>
          </cell>
          <cell r="L19">
            <v>2.6814319161120563</v>
          </cell>
          <cell r="M19">
            <v>1</v>
          </cell>
          <cell r="N19">
            <v>42.12127569191162</v>
          </cell>
          <cell r="O19">
            <v>2.9945625984021031</v>
          </cell>
          <cell r="P19">
            <v>1.1000000000000001</v>
          </cell>
          <cell r="Q19">
            <v>51.744098229261986</v>
          </cell>
          <cell r="R19">
            <v>3.2346469604520989</v>
          </cell>
          <cell r="S19">
            <v>1.2</v>
          </cell>
          <cell r="T19">
            <v>60.973745662619933</v>
          </cell>
          <cell r="U19">
            <v>3.5179939199942258</v>
          </cell>
          <cell r="V19">
            <v>1.25</v>
          </cell>
          <cell r="W19">
            <v>69.078013363006988</v>
          </cell>
        </row>
      </sheetData>
      <sheetData sheetId="1">
        <row r="12">
          <cell r="E12">
            <v>0.99</v>
          </cell>
          <cell r="F12">
            <v>0.79834710743801651</v>
          </cell>
          <cell r="G12">
            <v>0.7760082644628099</v>
          </cell>
          <cell r="H12">
            <v>0.19165289256198348</v>
          </cell>
          <cell r="I12">
            <v>5</v>
          </cell>
          <cell r="J12">
            <v>7.2764880427313479</v>
          </cell>
          <cell r="K12">
            <v>1</v>
          </cell>
          <cell r="L12">
            <v>5.6466148574243418</v>
          </cell>
          <cell r="M12">
            <v>8.2882042507758182</v>
          </cell>
          <cell r="N12">
            <v>1.1000000000000001</v>
          </cell>
          <cell r="O12">
            <v>7.0748864957736091</v>
          </cell>
          <cell r="P12">
            <v>9.0876517826637997</v>
          </cell>
          <cell r="Q12">
            <v>1.2</v>
          </cell>
          <cell r="R12">
            <v>8.4625114654887543</v>
          </cell>
          <cell r="S12">
            <v>9.8994696225611225</v>
          </cell>
          <cell r="T12">
            <v>1.25</v>
          </cell>
          <cell r="U12">
            <v>9.6025878011324561</v>
          </cell>
        </row>
        <row r="13">
          <cell r="E13">
            <v>1.58</v>
          </cell>
          <cell r="F13">
            <v>1.2756657483930212</v>
          </cell>
          <cell r="G13">
            <v>1.2393994490358129</v>
          </cell>
          <cell r="H13">
            <v>0.30433425160697891</v>
          </cell>
          <cell r="I13">
            <v>5</v>
          </cell>
          <cell r="J13">
            <v>7.2764880427313479</v>
          </cell>
          <cell r="K13">
            <v>1</v>
          </cell>
          <cell r="L13">
            <v>9.0184752710769125</v>
          </cell>
          <cell r="M13">
            <v>8.2882042507758182</v>
          </cell>
          <cell r="N13">
            <v>1.1000000000000001</v>
          </cell>
          <cell r="O13">
            <v>11.299635360098616</v>
          </cell>
          <cell r="P13">
            <v>9.0876517826637997</v>
          </cell>
          <cell r="Q13">
            <v>1.2</v>
          </cell>
          <cell r="R13">
            <v>13.515876734955404</v>
          </cell>
          <cell r="S13">
            <v>9.8994696225611225</v>
          </cell>
          <cell r="T13">
            <v>1.25</v>
          </cell>
          <cell r="U13">
            <v>15.336746494936277</v>
          </cell>
        </row>
        <row r="14">
          <cell r="E14">
            <v>0.84</v>
          </cell>
          <cell r="F14">
            <v>0.68007346189164375</v>
          </cell>
          <cell r="G14">
            <v>0.66004407713498625</v>
          </cell>
          <cell r="H14">
            <v>0.15992653810835622</v>
          </cell>
          <cell r="I14">
            <v>5</v>
          </cell>
          <cell r="J14">
            <v>7.2764880427313479</v>
          </cell>
          <cell r="K14">
            <v>1</v>
          </cell>
          <cell r="L14">
            <v>4.8028028349483751</v>
          </cell>
          <cell r="M14">
            <v>8.2882042507758182</v>
          </cell>
          <cell r="N14">
            <v>1.1000000000000001</v>
          </cell>
          <cell r="O14">
            <v>6.0176381383905548</v>
          </cell>
          <cell r="P14">
            <v>9.0876517826637997</v>
          </cell>
          <cell r="Q14">
            <v>1.2</v>
          </cell>
          <cell r="R14">
            <v>7.1979008810549283</v>
          </cell>
          <cell r="S14">
            <v>9.8994696225611225</v>
          </cell>
          <cell r="T14">
            <v>1.25</v>
          </cell>
          <cell r="U14">
            <v>8.1676078639364835</v>
          </cell>
        </row>
        <row r="15">
          <cell r="E15">
            <v>1.95</v>
          </cell>
          <cell r="F15">
            <v>1.5755739210284665</v>
          </cell>
          <cell r="H15">
            <v>0.37442607897153346</v>
          </cell>
          <cell r="I15">
            <v>5</v>
          </cell>
          <cell r="J15">
            <v>7.2764880427313479</v>
          </cell>
          <cell r="K15">
            <v>1</v>
          </cell>
          <cell r="L15">
            <v>11.135532383079628</v>
          </cell>
          <cell r="M15">
            <v>8.2882042507758182</v>
          </cell>
          <cell r="N15">
            <v>1.1000000000000001</v>
          </cell>
          <cell r="O15">
            <v>13.952187225362815</v>
          </cell>
          <cell r="P15">
            <v>9.0876517826637997</v>
          </cell>
          <cell r="Q15">
            <v>1.2</v>
          </cell>
          <cell r="R15">
            <v>16.688683900980102</v>
          </cell>
          <cell r="S15">
            <v>9.8994696225611225</v>
          </cell>
          <cell r="T15">
            <v>1.25</v>
          </cell>
          <cell r="U15">
            <v>18.936996788488436</v>
          </cell>
        </row>
        <row r="16">
          <cell r="E16">
            <v>0.98</v>
          </cell>
          <cell r="F16">
            <v>0.79201101928374651</v>
          </cell>
          <cell r="G16">
            <v>0.76920661157024794</v>
          </cell>
          <cell r="H16">
            <v>0.18798898071625347</v>
          </cell>
          <cell r="I16">
            <v>5</v>
          </cell>
          <cell r="J16">
            <v>7.2764880427313479</v>
          </cell>
          <cell r="K16">
            <v>1</v>
          </cell>
          <cell r="L16">
            <v>5.5971227114808055</v>
          </cell>
          <cell r="M16">
            <v>8.2882042507758182</v>
          </cell>
          <cell r="N16">
            <v>1.1000000000000001</v>
          </cell>
          <cell r="O16">
            <v>7.0128756585155321</v>
          </cell>
          <cell r="P16">
            <v>9.0876517826637997</v>
          </cell>
          <cell r="Q16">
            <v>1.2</v>
          </cell>
          <cell r="R16">
            <v>8.3883382018477732</v>
          </cell>
          <cell r="S16">
            <v>9.8994696225611225</v>
          </cell>
          <cell r="T16">
            <v>1.25</v>
          </cell>
          <cell r="U16">
            <v>9.5184218558910523</v>
          </cell>
        </row>
        <row r="17">
          <cell r="E17">
            <v>1.61</v>
          </cell>
          <cell r="F17">
            <v>1.2996584022038569</v>
          </cell>
          <cell r="G17">
            <v>1.2627950413223141</v>
          </cell>
          <cell r="H17">
            <v>0.31034159779614323</v>
          </cell>
          <cell r="I17">
            <v>5</v>
          </cell>
          <cell r="J17">
            <v>7.2764880427313479</v>
          </cell>
          <cell r="K17">
            <v>1</v>
          </cell>
          <cell r="L17">
            <v>9.1887130186022574</v>
          </cell>
          <cell r="M17">
            <v>8.2882042507758182</v>
          </cell>
          <cell r="N17">
            <v>1.1000000000000001</v>
          </cell>
          <cell r="O17">
            <v>11.512933552280852</v>
          </cell>
          <cell r="P17">
            <v>9.0876517826637997</v>
          </cell>
          <cell r="Q17">
            <v>1.2</v>
          </cell>
          <cell r="R17">
            <v>13.771009930094081</v>
          </cell>
          <cell r="S17">
            <v>9.8994696225611225</v>
          </cell>
          <cell r="T17">
            <v>1.25</v>
          </cell>
          <cell r="U17">
            <v>15.626251438863832</v>
          </cell>
        </row>
        <row r="18">
          <cell r="E18">
            <v>0.62</v>
          </cell>
          <cell r="F18">
            <v>0.99054178145087235</v>
          </cell>
          <cell r="G18">
            <v>0.78032506887052344</v>
          </cell>
          <cell r="H18">
            <v>-0.37054178145087235</v>
          </cell>
          <cell r="I18">
            <v>5</v>
          </cell>
          <cell r="J18">
            <v>7.2764880427313479</v>
          </cell>
          <cell r="K18">
            <v>1</v>
          </cell>
          <cell r="L18">
            <v>5.6780260330798793</v>
          </cell>
          <cell r="M18">
            <v>8.2882042507758182</v>
          </cell>
          <cell r="N18">
            <v>1.1000000000000001</v>
          </cell>
          <cell r="O18">
            <v>7.1142429080795662</v>
          </cell>
          <cell r="P18">
            <v>9.0876517826637997</v>
          </cell>
          <cell r="Q18">
            <v>1.2</v>
          </cell>
          <cell r="R18">
            <v>8.5095870038141577</v>
          </cell>
          <cell r="S18">
            <v>9.8994696225611225</v>
          </cell>
          <cell r="T18">
            <v>1.25</v>
          </cell>
          <cell r="U18">
            <v>9.6560053937583277</v>
          </cell>
        </row>
        <row r="19">
          <cell r="E19">
            <v>1.74</v>
          </cell>
          <cell r="F19">
            <v>1.4044995408631773</v>
          </cell>
          <cell r="G19">
            <v>1.3646997245179064</v>
          </cell>
          <cell r="H19">
            <v>0.33550045913682269</v>
          </cell>
          <cell r="I19">
            <v>5</v>
          </cell>
          <cell r="J19">
            <v>7.2764880427313479</v>
          </cell>
          <cell r="K19">
            <v>1</v>
          </cell>
          <cell r="L19">
            <v>9.9302212273733108</v>
          </cell>
          <cell r="M19">
            <v>8.2882042507758182</v>
          </cell>
          <cell r="N19">
            <v>1.1000000000000001</v>
          </cell>
          <cell r="O19">
            <v>12.442001063560092</v>
          </cell>
          <cell r="P19">
            <v>9.0876517826637997</v>
          </cell>
          <cell r="Q19">
            <v>1.2</v>
          </cell>
          <cell r="R19">
            <v>14.88229906117914</v>
          </cell>
          <cell r="S19">
            <v>9.8994696225611225</v>
          </cell>
          <cell r="T19">
            <v>1.25</v>
          </cell>
          <cell r="U19">
            <v>16.887254333478182</v>
          </cell>
        </row>
        <row r="20">
          <cell r="E20">
            <v>0.52</v>
          </cell>
          <cell r="F20">
            <v>0.42029384756657484</v>
          </cell>
          <cell r="G20">
            <v>0.40817630853994491</v>
          </cell>
          <cell r="H20">
            <v>9.9706152433425177E-2</v>
          </cell>
          <cell r="I20">
            <v>5</v>
          </cell>
          <cell r="J20">
            <v>7.2764880427313479</v>
          </cell>
          <cell r="K20">
            <v>1</v>
          </cell>
          <cell r="L20">
            <v>2.9700900284171303</v>
          </cell>
          <cell r="M20">
            <v>8.2882042507758182</v>
          </cell>
          <cell r="N20">
            <v>1.1000000000000001</v>
          </cell>
          <cell r="O20">
            <v>3.7213534770574288</v>
          </cell>
          <cell r="P20">
            <v>9.0876517826637997</v>
          </cell>
          <cell r="Q20">
            <v>1.2</v>
          </cell>
          <cell r="R20">
            <v>4.4512369895329913</v>
          </cell>
          <cell r="S20">
            <v>9.8994696225611225</v>
          </cell>
          <cell r="T20">
            <v>1.25</v>
          </cell>
          <cell r="U20">
            <v>5.0509112088004011</v>
          </cell>
        </row>
        <row r="21">
          <cell r="E21">
            <v>1.61</v>
          </cell>
          <cell r="F21">
            <v>1.2984123048668503</v>
          </cell>
          <cell r="G21">
            <v>1.2620473829201102</v>
          </cell>
          <cell r="H21">
            <v>0.31158769513314977</v>
          </cell>
          <cell r="I21">
            <v>5</v>
          </cell>
          <cell r="J21">
            <v>7.2764880427313479</v>
          </cell>
          <cell r="K21">
            <v>1</v>
          </cell>
          <cell r="L21">
            <v>9.1832726911785727</v>
          </cell>
          <cell r="M21">
            <v>8.2882042507758182</v>
          </cell>
          <cell r="N21">
            <v>1.1000000000000001</v>
          </cell>
          <cell r="O21">
            <v>11.506117132178851</v>
          </cell>
          <cell r="P21">
            <v>9.0876517826637997</v>
          </cell>
          <cell r="Q21">
            <v>1.2</v>
          </cell>
          <cell r="R21">
            <v>13.762856579040147</v>
          </cell>
          <cell r="S21">
            <v>9.8994696225611225</v>
          </cell>
          <cell r="T21">
            <v>1.25</v>
          </cell>
          <cell r="U21">
            <v>15.616999661812994</v>
          </cell>
        </row>
        <row r="23">
          <cell r="E23">
            <v>0.89</v>
          </cell>
          <cell r="F23">
            <v>0.71914600550964192</v>
          </cell>
          <cell r="G23">
            <v>0.69848760330578519</v>
          </cell>
          <cell r="H23">
            <v>0.1708539944903581</v>
          </cell>
          <cell r="I23">
            <v>5</v>
          </cell>
          <cell r="J23">
            <v>7.2764880427313479</v>
          </cell>
          <cell r="K23">
            <v>1</v>
          </cell>
          <cell r="L23">
            <v>5.0825366934506233</v>
          </cell>
          <cell r="M23">
            <v>8.2882042507758182</v>
          </cell>
          <cell r="N23">
            <v>1.1000000000000001</v>
          </cell>
          <cell r="O23">
            <v>6.3681287151165451</v>
          </cell>
          <cell r="P23">
            <v>9.0876517826637997</v>
          </cell>
          <cell r="Q23">
            <v>1.2</v>
          </cell>
          <cell r="R23">
            <v>7.617134536020461</v>
          </cell>
          <cell r="S23">
            <v>9.8994696225611225</v>
          </cell>
          <cell r="T23">
            <v>1.25</v>
          </cell>
          <cell r="U23">
            <v>8.64332101332643</v>
          </cell>
        </row>
        <row r="24">
          <cell r="E24">
            <v>0.35</v>
          </cell>
          <cell r="F24">
            <v>0.28301193755739212</v>
          </cell>
          <cell r="G24">
            <v>0.27480716253443527</v>
          </cell>
          <cell r="H24">
            <v>6.6988062442607854E-2</v>
          </cell>
          <cell r="I24">
            <v>5</v>
          </cell>
          <cell r="J24">
            <v>7.2764880427313479</v>
          </cell>
          <cell r="K24">
            <v>1</v>
          </cell>
          <cell r="L24">
            <v>1.9996310322387483</v>
          </cell>
          <cell r="M24">
            <v>8.2882042507758182</v>
          </cell>
          <cell r="N24">
            <v>1.1000000000000001</v>
          </cell>
          <cell r="O24">
            <v>2.5054236819277023</v>
          </cell>
          <cell r="P24">
            <v>9.0876517826637997</v>
          </cell>
          <cell r="Q24">
            <v>1.2</v>
          </cell>
          <cell r="R24">
            <v>2.9968221605938097</v>
          </cell>
          <cell r="S24">
            <v>9.8994696225611225</v>
          </cell>
          <cell r="T24">
            <v>1.25</v>
          </cell>
          <cell r="U24">
            <v>3.4005564469648237</v>
          </cell>
        </row>
        <row r="25">
          <cell r="E25">
            <v>2.87</v>
          </cell>
          <cell r="F25">
            <v>2.3126721763085398</v>
          </cell>
          <cell r="G25">
            <v>2.2486033057851236</v>
          </cell>
          <cell r="H25">
            <v>0.55732782369146028</v>
          </cell>
          <cell r="I25">
            <v>17</v>
          </cell>
          <cell r="J25">
            <v>5.4501442212857452</v>
          </cell>
          <cell r="K25">
            <v>1</v>
          </cell>
          <cell r="L25">
            <v>12.255212312988814</v>
          </cell>
          <cell r="M25">
            <v>6.1515752492504721</v>
          </cell>
          <cell r="N25">
            <v>1.1000000000000001</v>
          </cell>
          <cell r="O25">
            <v>15.215697685375613</v>
          </cell>
          <cell r="P25">
            <v>6.6978741656391261</v>
          </cell>
          <cell r="Q25">
            <v>1.2</v>
          </cell>
          <cell r="R25">
            <v>18.073034388706699</v>
          </cell>
          <cell r="S25">
            <v>7.2449494372024947</v>
          </cell>
          <cell r="T25">
            <v>1.25</v>
          </cell>
          <cell r="U25">
            <v>20.3637715684245</v>
          </cell>
        </row>
        <row r="26">
          <cell r="E26">
            <v>4.3</v>
          </cell>
          <cell r="F26">
            <v>3.4721763085399449</v>
          </cell>
          <cell r="G26">
            <v>3.3733057851239669</v>
          </cell>
          <cell r="H26">
            <v>0.82782369146005497</v>
          </cell>
          <cell r="I26">
            <v>15</v>
          </cell>
          <cell r="J26">
            <v>5.6882937328982619</v>
          </cell>
          <cell r="K26">
            <v>1</v>
          </cell>
          <cell r="L26">
            <v>19.188354156670112</v>
          </cell>
          <cell r="M26">
            <v>6.4276085318591392</v>
          </cell>
          <cell r="N26">
            <v>1.1000000000000001</v>
          </cell>
          <cell r="O26">
            <v>23.850517949535867</v>
          </cell>
          <cell r="P26">
            <v>7.0044180518439605</v>
          </cell>
          <cell r="Q26">
            <v>1.2</v>
          </cell>
          <cell r="R26">
            <v>28.35365272285437</v>
          </cell>
          <cell r="S26">
            <v>7.5830218559299372</v>
          </cell>
          <cell r="T26">
            <v>1.25</v>
          </cell>
          <cell r="U26">
            <v>31.97481436916242</v>
          </cell>
        </row>
        <row r="38">
          <cell r="E38">
            <v>2.94</v>
          </cell>
          <cell r="F38">
            <v>0.5</v>
          </cell>
          <cell r="G38">
            <v>1.1819999999999999</v>
          </cell>
          <cell r="H38">
            <v>2.44</v>
          </cell>
          <cell r="I38">
            <v>5</v>
          </cell>
          <cell r="J38">
            <v>7.2764880427313479</v>
          </cell>
          <cell r="K38">
            <v>1</v>
          </cell>
          <cell r="L38">
            <v>8.6008088665084532</v>
          </cell>
          <cell r="M38">
            <v>8.2882042507758182</v>
          </cell>
          <cell r="N38">
            <v>1.1000000000000001</v>
          </cell>
          <cell r="O38">
            <v>10.776323166858718</v>
          </cell>
          <cell r="P38">
            <v>9.0876517826637997</v>
          </cell>
          <cell r="Q38">
            <v>1.2</v>
          </cell>
          <cell r="R38">
            <v>12.889925288530334</v>
          </cell>
          <cell r="S38">
            <v>9.8994696225611225</v>
          </cell>
          <cell r="T38">
            <v>1.25</v>
          </cell>
          <cell r="U38">
            <v>14.626466367334057</v>
          </cell>
        </row>
        <row r="43">
          <cell r="E43">
            <v>4.09</v>
          </cell>
          <cell r="F43">
            <v>1.425068870523416</v>
          </cell>
          <cell r="G43">
            <v>2.0820413223140495</v>
          </cell>
          <cell r="H43">
            <v>2.6649311294765838</v>
          </cell>
          <cell r="I43">
            <v>5</v>
          </cell>
          <cell r="J43">
            <v>7.2764880427313479</v>
          </cell>
          <cell r="K43">
            <v>1</v>
          </cell>
          <cell r="L43">
            <v>15.149948786290745</v>
          </cell>
          <cell r="M43">
            <v>8.2882042507758182</v>
          </cell>
          <cell r="N43">
            <v>1.1000000000000001</v>
          </cell>
          <cell r="O43">
            <v>18.982022111683634</v>
          </cell>
          <cell r="P43">
            <v>9.0876517826637997</v>
          </cell>
          <cell r="Q43">
            <v>1.2</v>
          </cell>
          <cell r="R43">
            <v>22.705039841168361</v>
          </cell>
          <cell r="S43">
            <v>9.8994696225611225</v>
          </cell>
          <cell r="T43">
            <v>1.25</v>
          </cell>
          <cell r="U43">
            <v>25.763881028956153</v>
          </cell>
        </row>
        <row r="46">
          <cell r="B46" t="str">
            <v>EB</v>
          </cell>
          <cell r="C46" t="str">
            <v>RT</v>
          </cell>
          <cell r="D46" t="str">
            <v>667+00</v>
          </cell>
          <cell r="E46">
            <v>501.16770000000002</v>
          </cell>
          <cell r="F46">
            <v>20.450469054178146</v>
          </cell>
          <cell r="G46">
            <v>70.513051432506884</v>
          </cell>
          <cell r="H46">
            <v>480.71723094582188</v>
          </cell>
          <cell r="I46">
            <v>261.42</v>
          </cell>
          <cell r="J46">
            <v>0.88477893255967754</v>
          </cell>
          <cell r="K46">
            <v>1</v>
          </cell>
          <cell r="L46">
            <v>62.388462377979081</v>
          </cell>
          <cell r="M46">
            <v>0.98844318780596352</v>
          </cell>
          <cell r="N46">
            <v>1.1000000000000001</v>
          </cell>
          <cell r="O46">
            <v>76.667959873860269</v>
          </cell>
          <cell r="P46">
            <v>1.0678936024820138</v>
          </cell>
          <cell r="Q46">
            <v>1.2</v>
          </cell>
          <cell r="R46">
            <v>90.360523819511158</v>
          </cell>
          <cell r="S46">
            <v>1.1658076295754882</v>
          </cell>
          <cell r="T46">
            <v>1.25</v>
          </cell>
          <cell r="U46">
            <v>102.75581668083166</v>
          </cell>
        </row>
        <row r="47">
          <cell r="B47" t="str">
            <v xml:space="preserve">RAMP 1 </v>
          </cell>
          <cell r="C47" t="str">
            <v>LT</v>
          </cell>
          <cell r="D47" t="str">
            <v>110+00</v>
          </cell>
          <cell r="E47">
            <v>100.02770000000001</v>
          </cell>
          <cell r="F47">
            <v>15.286382736455467</v>
          </cell>
          <cell r="G47">
            <v>26.136599641873275</v>
          </cell>
          <cell r="H47">
            <v>84.741317263544545</v>
          </cell>
          <cell r="I47">
            <v>76.61999999999999</v>
          </cell>
          <cell r="J47">
            <v>2.4198023658282146</v>
          </cell>
          <cell r="K47">
            <v>1</v>
          </cell>
          <cell r="L47">
            <v>63.245405648109816</v>
          </cell>
          <cell r="M47">
            <v>2.7007605814991353</v>
          </cell>
          <cell r="N47">
            <v>1.1000000000000001</v>
          </cell>
          <cell r="O47">
            <v>77.64756785191534</v>
          </cell>
          <cell r="P47">
            <v>2.9159959866119505</v>
          </cell>
          <cell r="Q47">
            <v>1.2</v>
          </cell>
          <cell r="R47">
            <v>91.457063591262965</v>
          </cell>
          <cell r="S47">
            <v>3.1280094279425281</v>
          </cell>
          <cell r="T47">
            <v>1.25</v>
          </cell>
          <cell r="U47">
            <v>102.19441261767363</v>
          </cell>
        </row>
        <row r="49">
          <cell r="B49" t="str">
            <v>RAMP 4</v>
          </cell>
          <cell r="E49">
            <v>43.357700000000001</v>
          </cell>
          <cell r="F49">
            <v>1.44</v>
          </cell>
          <cell r="G49">
            <v>5.4877700000000011</v>
          </cell>
          <cell r="H49">
            <v>41.917700000000004</v>
          </cell>
          <cell r="I49">
            <v>62</v>
          </cell>
          <cell r="J49">
            <v>2.8026954609863979</v>
          </cell>
          <cell r="K49">
            <v>1</v>
          </cell>
          <cell r="L49">
            <v>15.380548069937328</v>
          </cell>
          <cell r="M49">
            <v>3.1309743740122693</v>
          </cell>
          <cell r="N49">
            <v>1.1000000000000001</v>
          </cell>
          <cell r="O49">
            <v>18.900273964520647</v>
          </cell>
          <cell r="P49">
            <v>3.3827849060504285</v>
          </cell>
          <cell r="Q49">
            <v>1.2</v>
          </cell>
          <cell r="R49">
            <v>22.276734628651635</v>
          </cell>
          <cell r="S49">
            <v>3.631174333038528</v>
          </cell>
          <cell r="T49">
            <v>1.25</v>
          </cell>
          <cell r="U49">
            <v>24.90881196202356</v>
          </cell>
        </row>
        <row r="50">
          <cell r="B50" t="str">
            <v>EB</v>
          </cell>
          <cell r="E50">
            <v>55.217700000000001</v>
          </cell>
          <cell r="F50">
            <v>6.26707217630854</v>
          </cell>
          <cell r="G50">
            <v>11.942013305785125</v>
          </cell>
          <cell r="H50">
            <v>48.950627823691462</v>
          </cell>
          <cell r="I50">
            <v>77</v>
          </cell>
          <cell r="J50">
            <v>2.4112358617159497</v>
          </cell>
          <cell r="K50">
            <v>1</v>
          </cell>
          <cell r="L50">
            <v>28.795010743998134</v>
          </cell>
          <cell r="M50">
            <v>2.6911521450149936</v>
          </cell>
          <cell r="N50">
            <v>1.1000000000000001</v>
          </cell>
          <cell r="O50">
            <v>35.351552196027356</v>
          </cell>
          <cell r="P50">
            <v>2.9055840362135315</v>
          </cell>
          <cell r="Q50">
            <v>1.2</v>
          </cell>
          <cell r="R50">
            <v>41.638227865846609</v>
          </cell>
          <cell r="S50">
            <v>3.1604772533941734</v>
          </cell>
          <cell r="T50">
            <v>1.25</v>
          </cell>
          <cell r="U50">
            <v>47.178076765830554</v>
          </cell>
        </row>
        <row r="52">
          <cell r="E52">
            <v>80.227699999999999</v>
          </cell>
          <cell r="F52">
            <v>7.8062181818181822</v>
          </cell>
          <cell r="G52">
            <v>15.70850090909091</v>
          </cell>
          <cell r="H52">
            <v>72.421481818181817</v>
          </cell>
          <cell r="I52">
            <v>66.179999999999993</v>
          </cell>
          <cell r="J52">
            <v>2.6814319161120563</v>
          </cell>
          <cell r="K52">
            <v>1</v>
          </cell>
          <cell r="L52">
            <v>42.12127569191162</v>
          </cell>
          <cell r="M52">
            <v>2.9945625984021031</v>
          </cell>
          <cell r="N52">
            <v>1.1000000000000001</v>
          </cell>
          <cell r="O52">
            <v>51.744098229261986</v>
          </cell>
          <cell r="P52">
            <v>3.2346469604520989</v>
          </cell>
          <cell r="Q52">
            <v>1.2</v>
          </cell>
          <cell r="R52">
            <v>60.973745662619933</v>
          </cell>
          <cell r="S52">
            <v>3.5179939199942258</v>
          </cell>
          <cell r="T52">
            <v>1.25</v>
          </cell>
          <cell r="U52">
            <v>69.078013363006988</v>
          </cell>
        </row>
        <row r="53">
          <cell r="A53" t="str">
            <v xml:space="preserve">CULVERT </v>
          </cell>
          <cell r="B53" t="str">
            <v>RAMP2</v>
          </cell>
          <cell r="C53" t="str">
            <v>XS</v>
          </cell>
          <cell r="D53" t="str">
            <v>216+00</v>
          </cell>
          <cell r="E53">
            <v>9.83</v>
          </cell>
          <cell r="F53">
            <v>1.453011937557392</v>
          </cell>
          <cell r="G53">
            <v>3.8208071625344351</v>
          </cell>
          <cell r="H53">
            <v>8.3769880624426083</v>
          </cell>
          <cell r="I53">
            <v>25</v>
          </cell>
          <cell r="J53">
            <v>4.6678739641557954</v>
          </cell>
          <cell r="K53">
            <v>1</v>
          </cell>
          <cell r="L53">
            <v>17.83504627605447</v>
          </cell>
          <cell r="M53">
            <v>5.2500838720857628</v>
          </cell>
          <cell r="N53">
            <v>1.1000000000000001</v>
          </cell>
          <cell r="O53">
            <v>22.065513868608985</v>
          </cell>
          <cell r="P53">
            <v>5.7011007274254526</v>
          </cell>
          <cell r="Q53">
            <v>1.2</v>
          </cell>
          <cell r="R53">
            <v>26.139367792412934</v>
          </cell>
          <cell r="S53">
            <v>6.2060852212812074</v>
          </cell>
          <cell r="T53">
            <v>1.25</v>
          </cell>
          <cell r="U53">
            <v>29.640318580962926</v>
          </cell>
        </row>
        <row r="55">
          <cell r="A55" t="str">
            <v xml:space="preserve">CULVERT </v>
          </cell>
          <cell r="C55" t="str">
            <v>XS</v>
          </cell>
          <cell r="D55" t="str">
            <v>219+00/144+79</v>
          </cell>
          <cell r="E55">
            <v>90.974599999999995</v>
          </cell>
          <cell r="F55">
            <v>10.465257116620753</v>
          </cell>
          <cell r="G55">
            <v>20.236534269972456</v>
          </cell>
          <cell r="H55">
            <v>80.509342883379247</v>
          </cell>
          <cell r="I55">
            <v>82.98</v>
          </cell>
          <cell r="J55">
            <v>2.2839673698071761</v>
          </cell>
          <cell r="K55">
            <v>1</v>
          </cell>
          <cell r="L55">
            <v>46.219583950601773</v>
          </cell>
          <cell r="M55">
            <v>2.5484874286896297</v>
          </cell>
          <cell r="N55">
            <v>1.1000000000000001</v>
          </cell>
          <cell r="O55">
            <v>56.729808505998847</v>
          </cell>
          <cell r="P55">
            <v>2.7510549820237573</v>
          </cell>
          <cell r="Q55">
            <v>1.2</v>
          </cell>
          <cell r="R55">
            <v>66.806182106762662</v>
          </cell>
          <cell r="S55">
            <v>2.992652446427857</v>
          </cell>
          <cell r="T55">
            <v>1.25</v>
          </cell>
          <cell r="U55">
            <v>75.701142237817805</v>
          </cell>
        </row>
        <row r="56">
          <cell r="B56" t="str">
            <v>RAMP 1</v>
          </cell>
          <cell r="C56" t="str">
            <v>LT</v>
          </cell>
          <cell r="D56" t="str">
            <v>143+30</v>
          </cell>
          <cell r="E56">
            <v>98.384599999999992</v>
          </cell>
          <cell r="F56">
            <v>12.492657116620753</v>
          </cell>
          <cell r="G56">
            <v>23.675974269972457</v>
          </cell>
          <cell r="H56">
            <v>85.891942883379244</v>
          </cell>
          <cell r="I56">
            <v>82.98</v>
          </cell>
          <cell r="J56">
            <v>2.2839673698071761</v>
          </cell>
          <cell r="K56">
            <v>1</v>
          </cell>
          <cell r="L56">
            <v>54.075152681011367</v>
          </cell>
          <cell r="M56">
            <v>2.5484874286896297</v>
          </cell>
          <cell r="N56">
            <v>1.1000000000000001</v>
          </cell>
          <cell r="O56">
            <v>66.371715067904333</v>
          </cell>
          <cell r="P56">
            <v>2.7510549820237573</v>
          </cell>
          <cell r="Q56">
            <v>1.2</v>
          </cell>
          <cell r="R56">
            <v>78.160688363608827</v>
          </cell>
          <cell r="S56">
            <v>2.992652446427857</v>
          </cell>
          <cell r="T56">
            <v>1.25</v>
          </cell>
          <cell r="U56">
            <v>88.567452900745096</v>
          </cell>
        </row>
        <row r="57">
          <cell r="A57" t="str">
            <v xml:space="preserve">CULVERT </v>
          </cell>
          <cell r="B57" t="str">
            <v>RAMP 4</v>
          </cell>
          <cell r="C57" t="str">
            <v>XS</v>
          </cell>
          <cell r="D57" t="str">
            <v>421+50</v>
          </cell>
          <cell r="E57">
            <v>98.384599999999992</v>
          </cell>
          <cell r="F57">
            <v>12.492657116620753</v>
          </cell>
          <cell r="G57">
            <v>23.675974269972457</v>
          </cell>
          <cell r="H57">
            <v>85.891942883379244</v>
          </cell>
          <cell r="I57">
            <v>82.98</v>
          </cell>
          <cell r="J57">
            <v>2.2839673698071761</v>
          </cell>
          <cell r="K57">
            <v>1</v>
          </cell>
          <cell r="L57">
            <v>54.075152681011367</v>
          </cell>
          <cell r="M57">
            <v>2.5484874286896297</v>
          </cell>
          <cell r="N57">
            <v>1.1000000000000001</v>
          </cell>
          <cell r="O57">
            <v>66.371715067904333</v>
          </cell>
          <cell r="P57">
            <v>2.7510549820237573</v>
          </cell>
          <cell r="Q57">
            <v>1.2</v>
          </cell>
          <cell r="R57">
            <v>78.160688363608827</v>
          </cell>
          <cell r="S57">
            <v>2.992652446427857</v>
          </cell>
          <cell r="T57">
            <v>1.25</v>
          </cell>
          <cell r="U57">
            <v>88.567452900745096</v>
          </cell>
        </row>
        <row r="58">
          <cell r="A58" t="str">
            <v>CULVERT</v>
          </cell>
          <cell r="B58" t="str">
            <v>RAMP3</v>
          </cell>
          <cell r="C58" t="str">
            <v>XS</v>
          </cell>
          <cell r="D58" t="str">
            <v>312+18</v>
          </cell>
          <cell r="E58">
            <v>99.32459999999999</v>
          </cell>
          <cell r="F58">
            <v>12.691557116620753</v>
          </cell>
          <cell r="G58">
            <v>24.077314269972458</v>
          </cell>
          <cell r="H58">
            <v>86.633042883379247</v>
          </cell>
          <cell r="I58">
            <v>82.98</v>
          </cell>
          <cell r="J58">
            <v>2.2839673698071761</v>
          </cell>
          <cell r="K58">
            <v>1</v>
          </cell>
          <cell r="L58">
            <v>54.99180014520978</v>
          </cell>
          <cell r="M58">
            <v>2.5484874286896297</v>
          </cell>
          <cell r="N58">
            <v>1.1000000000000001</v>
          </cell>
          <cell r="O58">
            <v>67.496806006997673</v>
          </cell>
          <cell r="P58">
            <v>2.7510549820237573</v>
          </cell>
          <cell r="Q58">
            <v>1.2</v>
          </cell>
          <cell r="R58">
            <v>79.485618451391318</v>
          </cell>
          <cell r="S58">
            <v>2.992652446427857</v>
          </cell>
          <cell r="T58">
            <v>1.25</v>
          </cell>
          <cell r="U58">
            <v>90.068791816806794</v>
          </cell>
        </row>
        <row r="59">
          <cell r="A59" t="str">
            <v>CULVERT</v>
          </cell>
          <cell r="B59" t="str">
            <v>RAMP 3</v>
          </cell>
          <cell r="C59" t="str">
            <v>LT</v>
          </cell>
          <cell r="D59" t="str">
            <v>318+38</v>
          </cell>
          <cell r="E59">
            <v>7.3900000000000006</v>
          </cell>
          <cell r="F59">
            <v>1.6590460055096419</v>
          </cell>
          <cell r="G59">
            <v>3.2124276033057857</v>
          </cell>
          <cell r="H59">
            <v>5.7309539944903589</v>
          </cell>
          <cell r="I59">
            <v>16</v>
          </cell>
          <cell r="J59">
            <v>5.5666820761190863</v>
          </cell>
          <cell r="K59">
            <v>1</v>
          </cell>
          <cell r="L59">
            <v>17.882563160152511</v>
          </cell>
          <cell r="M59">
            <v>6.2865573285921874</v>
          </cell>
          <cell r="N59">
            <v>1.1000000000000001</v>
          </cell>
          <cell r="O59">
            <v>22.214621321347209</v>
          </cell>
          <cell r="P59">
            <v>6.847696740137482</v>
          </cell>
          <cell r="Q59">
            <v>1.2</v>
          </cell>
          <cell r="R59">
            <v>26.39727603250163</v>
          </cell>
          <cell r="S59">
            <v>7.4100943163427635</v>
          </cell>
          <cell r="T59">
            <v>1.25</v>
          </cell>
          <cell r="U59">
            <v>29.755489406148509</v>
          </cell>
        </row>
        <row r="60">
          <cell r="E60">
            <v>2.44</v>
          </cell>
          <cell r="F60">
            <v>0.96494600550964194</v>
          </cell>
          <cell r="G60">
            <v>1.3109676033057851</v>
          </cell>
          <cell r="H60">
            <v>1.475053994490358</v>
          </cell>
          <cell r="I60">
            <v>5</v>
          </cell>
          <cell r="J60">
            <v>7.2764880427313479</v>
          </cell>
          <cell r="K60">
            <v>1</v>
          </cell>
          <cell r="L60">
            <v>9.5392400898627177</v>
          </cell>
          <cell r="M60">
            <v>8.2882042507758182</v>
          </cell>
          <cell r="N60">
            <v>1.1000000000000001</v>
          </cell>
          <cell r="O60">
            <v>11.952123988583235</v>
          </cell>
          <cell r="P60">
            <v>9.0876517826637997</v>
          </cell>
          <cell r="Q60">
            <v>1.2</v>
          </cell>
          <cell r="R60">
            <v>14.296340492635569</v>
          </cell>
          <cell r="S60">
            <v>9.8994696225611225</v>
          </cell>
          <cell r="T60">
            <v>1.25</v>
          </cell>
          <cell r="U60">
            <v>16.222354956359226</v>
          </cell>
        </row>
        <row r="68">
          <cell r="B68" t="str">
            <v>RAMP4</v>
          </cell>
          <cell r="C68" t="str">
            <v>RT</v>
          </cell>
          <cell r="D68" t="str">
            <v>403+04</v>
          </cell>
          <cell r="E68">
            <v>1.24</v>
          </cell>
          <cell r="F68">
            <v>0.43553719008264463</v>
          </cell>
          <cell r="G68">
            <v>0.63332231404958683</v>
          </cell>
          <cell r="H68">
            <v>0.80446280991735541</v>
          </cell>
          <cell r="I68">
            <v>5</v>
          </cell>
          <cell r="J68">
            <v>7.2764880427313479</v>
          </cell>
          <cell r="K68">
            <v>1</v>
          </cell>
          <cell r="L68">
            <v>4.6083622453767665</v>
          </cell>
          <cell r="M68">
            <v>8.2882042507758182</v>
          </cell>
          <cell r="N68">
            <v>1.1000000000000001</v>
          </cell>
          <cell r="O68">
            <v>5.7740151649586595</v>
          </cell>
          <cell r="P68">
            <v>9.0876517826637997</v>
          </cell>
          <cell r="Q68">
            <v>1.2</v>
          </cell>
          <cell r="R68">
            <v>6.906495187528189</v>
          </cell>
          <cell r="S68">
            <v>9.8994696225611225</v>
          </cell>
          <cell r="T68">
            <v>1.25</v>
          </cell>
          <cell r="U68">
            <v>7.8369437615299997</v>
          </cell>
        </row>
        <row r="69">
          <cell r="B69" t="str">
            <v>RAMP 1</v>
          </cell>
          <cell r="C69" t="str">
            <v>RT</v>
          </cell>
          <cell r="D69" t="str">
            <v>161+50</v>
          </cell>
          <cell r="E69">
            <v>27.3</v>
          </cell>
          <cell r="F69">
            <v>0.78181818181818186</v>
          </cell>
          <cell r="G69">
            <v>8.6590909090909083</v>
          </cell>
          <cell r="H69">
            <v>26.518181818181819</v>
          </cell>
          <cell r="I69">
            <v>144</v>
          </cell>
          <cell r="J69">
            <v>1.4835112600445803</v>
          </cell>
          <cell r="K69">
            <v>1</v>
          </cell>
          <cell r="L69">
            <v>12.845858865386024</v>
          </cell>
          <cell r="M69">
            <v>1.6544442831566311</v>
          </cell>
          <cell r="N69">
            <v>1.1000000000000001</v>
          </cell>
          <cell r="O69">
            <v>15.758581797066912</v>
          </cell>
          <cell r="P69">
            <v>1.7852239610901648</v>
          </cell>
          <cell r="Q69">
            <v>1.2</v>
          </cell>
          <cell r="R69">
            <v>18.550099886600528</v>
          </cell>
          <cell r="S69">
            <v>1.9138047138476109</v>
          </cell>
          <cell r="T69">
            <v>1.25</v>
          </cell>
          <cell r="U69">
            <v>20.714761249316467</v>
          </cell>
        </row>
        <row r="70">
          <cell r="B70" t="str">
            <v>EB</v>
          </cell>
          <cell r="C70" t="str">
            <v>RT</v>
          </cell>
          <cell r="D70" t="str">
            <v>771+50</v>
          </cell>
          <cell r="E70">
            <v>3.76</v>
          </cell>
          <cell r="F70">
            <v>1.8712580348943986</v>
          </cell>
          <cell r="G70">
            <v>2.2507548209366393</v>
          </cell>
          <cell r="H70">
            <v>1.8887419651056012</v>
          </cell>
          <cell r="I70">
            <v>5</v>
          </cell>
          <cell r="J70">
            <v>7.2764880427313479</v>
          </cell>
          <cell r="K70">
            <v>1</v>
          </cell>
          <cell r="L70">
            <v>16.377590541665391</v>
          </cell>
          <cell r="M70">
            <v>8.2882042507758182</v>
          </cell>
          <cell r="N70">
            <v>1.1000000000000001</v>
          </cell>
          <cell r="O70">
            <v>20.520187241775343</v>
          </cell>
          <cell r="P70">
            <v>9.0876517826637997</v>
          </cell>
          <cell r="Q70">
            <v>1.2</v>
          </cell>
          <cell r="R70">
            <v>24.544891272988789</v>
          </cell>
          <cell r="S70">
            <v>9.8994696225611225</v>
          </cell>
          <cell r="T70">
            <v>1.25</v>
          </cell>
          <cell r="U70">
            <v>27.851598722119071</v>
          </cell>
        </row>
        <row r="71">
          <cell r="B71" t="str">
            <v>WB</v>
          </cell>
          <cell r="C71" t="str">
            <v>LT</v>
          </cell>
          <cell r="D71" t="str">
            <v>971+50</v>
          </cell>
          <cell r="E71">
            <v>71.89</v>
          </cell>
          <cell r="F71">
            <v>1.5618457300275481</v>
          </cell>
          <cell r="G71">
            <v>22.504107438016533</v>
          </cell>
          <cell r="H71">
            <v>70.328154269972458</v>
          </cell>
          <cell r="I71">
            <v>59.28</v>
          </cell>
          <cell r="J71">
            <v>2.8876499477340736</v>
          </cell>
          <cell r="K71">
            <v>1</v>
          </cell>
          <cell r="L71">
            <v>64.983984667190413</v>
          </cell>
          <cell r="M71">
            <v>3.2266331417253102</v>
          </cell>
          <cell r="N71">
            <v>1.1000000000000001</v>
          </cell>
          <cell r="O71">
            <v>79.873748772896334</v>
          </cell>
          <cell r="P71">
            <v>3.4867401001300524</v>
          </cell>
          <cell r="Q71">
            <v>1.2</v>
          </cell>
          <cell r="R71">
            <v>94.159168586120671</v>
          </cell>
          <cell r="S71">
            <v>3.7434025368601498</v>
          </cell>
          <cell r="T71">
            <v>1.25</v>
          </cell>
          <cell r="U71">
            <v>105.30241609155556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1"/>
  <sheetViews>
    <sheetView tabSelected="1" topLeftCell="A25" workbookViewId="0">
      <selection activeCell="B36" sqref="B36:J50"/>
    </sheetView>
  </sheetViews>
  <sheetFormatPr defaultRowHeight="15" x14ac:dyDescent="0.25"/>
  <cols>
    <col min="1" max="1" width="9.140625" style="1"/>
    <col min="2" max="2" width="17.5703125" style="1" customWidth="1"/>
    <col min="3" max="3" width="14.42578125" style="1" customWidth="1"/>
    <col min="4" max="4" width="9.140625" style="1"/>
    <col min="5" max="5" width="15.42578125" style="1" customWidth="1"/>
    <col min="6" max="7" width="9.140625" style="1"/>
    <col min="8" max="8" width="11.7109375" style="1" customWidth="1"/>
    <col min="9" max="9" width="10.85546875" style="1" customWidth="1"/>
    <col min="10" max="10" width="13.5703125" style="1" customWidth="1"/>
    <col min="11" max="11" width="12.7109375" style="1" customWidth="1"/>
    <col min="12" max="12" width="13.7109375" style="1" customWidth="1"/>
    <col min="13" max="13" width="11.42578125" style="1" customWidth="1"/>
    <col min="14" max="14" width="10.7109375" style="1" customWidth="1"/>
    <col min="15" max="15" width="9.5703125" style="1" bestFit="1" customWidth="1"/>
    <col min="16" max="16" width="9.5703125" style="1" customWidth="1"/>
    <col min="17" max="16384" width="9.140625" style="1"/>
  </cols>
  <sheetData>
    <row r="1" spans="2:18" ht="15.75" thickBot="1" x14ac:dyDescent="0.3"/>
    <row r="2" spans="2:18" ht="15.75" thickTop="1" x14ac:dyDescent="0.25">
      <c r="B2" s="55"/>
      <c r="C2" s="56"/>
      <c r="D2" s="56"/>
      <c r="E2" s="56"/>
      <c r="F2" s="56"/>
      <c r="G2" s="56"/>
      <c r="H2" s="56"/>
      <c r="I2" s="56"/>
      <c r="J2" s="71" t="s">
        <v>75</v>
      </c>
      <c r="K2" s="71"/>
      <c r="L2" s="73" t="s">
        <v>73</v>
      </c>
      <c r="M2" s="74"/>
      <c r="N2" s="74"/>
      <c r="O2" s="74"/>
      <c r="P2" s="75"/>
      <c r="Q2" s="71" t="s">
        <v>74</v>
      </c>
      <c r="R2" s="72"/>
    </row>
    <row r="3" spans="2:18" ht="60" x14ac:dyDescent="0.25">
      <c r="B3" s="57" t="s">
        <v>6</v>
      </c>
      <c r="C3" s="49" t="s">
        <v>7</v>
      </c>
      <c r="D3" s="49" t="s">
        <v>8</v>
      </c>
      <c r="E3" s="49" t="s">
        <v>9</v>
      </c>
      <c r="F3" s="49" t="s">
        <v>78</v>
      </c>
      <c r="G3" s="50" t="s">
        <v>85</v>
      </c>
      <c r="H3" s="50" t="s">
        <v>83</v>
      </c>
      <c r="I3" s="50" t="s">
        <v>84</v>
      </c>
      <c r="J3" s="50" t="s">
        <v>76</v>
      </c>
      <c r="K3" s="50" t="s">
        <v>77</v>
      </c>
      <c r="L3" s="50" t="s">
        <v>76</v>
      </c>
      <c r="M3" s="50" t="s">
        <v>77</v>
      </c>
      <c r="N3" s="50" t="s">
        <v>80</v>
      </c>
      <c r="O3" s="51" t="s">
        <v>81</v>
      </c>
      <c r="P3" s="51" t="s">
        <v>99</v>
      </c>
      <c r="Q3" s="50" t="s">
        <v>76</v>
      </c>
      <c r="R3" s="58" t="s">
        <v>77</v>
      </c>
    </row>
    <row r="4" spans="2:18" x14ac:dyDescent="0.25">
      <c r="B4" s="57" t="s">
        <v>18</v>
      </c>
      <c r="C4" s="49" t="s">
        <v>19</v>
      </c>
      <c r="D4" s="49" t="s">
        <v>20</v>
      </c>
      <c r="E4" s="49" t="s">
        <v>21</v>
      </c>
      <c r="F4" s="49" t="s">
        <v>82</v>
      </c>
      <c r="G4" s="49">
        <v>3.5</v>
      </c>
      <c r="H4" s="49">
        <v>1</v>
      </c>
      <c r="I4" s="52">
        <v>2.7000000000000001E-3</v>
      </c>
      <c r="J4" s="53">
        <v>140.91</v>
      </c>
      <c r="K4" s="53">
        <v>65.87</v>
      </c>
      <c r="L4" s="53">
        <v>61.73</v>
      </c>
      <c r="M4" s="53">
        <v>59.92</v>
      </c>
      <c r="N4" s="53">
        <v>3.88</v>
      </c>
      <c r="O4" s="54">
        <f>N4/G4</f>
        <v>1.1085714285714285</v>
      </c>
      <c r="P4" s="54">
        <v>7.48</v>
      </c>
      <c r="Q4" s="53">
        <v>74.680000000000007</v>
      </c>
      <c r="R4" s="59">
        <v>60.53</v>
      </c>
    </row>
    <row r="5" spans="2:18" x14ac:dyDescent="0.25">
      <c r="B5" s="57" t="s">
        <v>22</v>
      </c>
      <c r="C5" s="49" t="s">
        <v>23</v>
      </c>
      <c r="D5" s="49" t="s">
        <v>20</v>
      </c>
      <c r="E5" s="49" t="s">
        <v>24</v>
      </c>
      <c r="F5" s="49" t="s">
        <v>82</v>
      </c>
      <c r="G5" s="49">
        <v>2</v>
      </c>
      <c r="H5" s="49">
        <v>1</v>
      </c>
      <c r="I5" s="52">
        <v>1.06E-2</v>
      </c>
      <c r="J5" s="53">
        <v>60.52</v>
      </c>
      <c r="K5" s="53">
        <v>76.52</v>
      </c>
      <c r="L5" s="53">
        <v>17.239999999999998</v>
      </c>
      <c r="M5" s="53">
        <v>63.11</v>
      </c>
      <c r="N5" s="53">
        <v>2.31</v>
      </c>
      <c r="O5" s="54">
        <f>N5/G5</f>
        <v>1.155</v>
      </c>
      <c r="P5" s="54">
        <v>5.49</v>
      </c>
      <c r="Q5" s="53">
        <v>19.559999999999999</v>
      </c>
      <c r="R5" s="59">
        <v>63.35</v>
      </c>
    </row>
    <row r="6" spans="2:18" x14ac:dyDescent="0.25">
      <c r="B6" s="57" t="s">
        <v>22</v>
      </c>
      <c r="C6" s="49" t="s">
        <v>25</v>
      </c>
      <c r="D6" s="49" t="s">
        <v>20</v>
      </c>
      <c r="E6" s="49" t="s">
        <v>26</v>
      </c>
      <c r="F6" s="49" t="s">
        <v>82</v>
      </c>
      <c r="G6" s="49">
        <v>3</v>
      </c>
      <c r="H6" s="49">
        <v>2</v>
      </c>
      <c r="I6" s="52">
        <v>6.9999999999999999E-4</v>
      </c>
      <c r="J6" s="53">
        <v>266.99700000000001</v>
      </c>
      <c r="K6" s="53">
        <v>77.540000000000006</v>
      </c>
      <c r="L6" s="53">
        <v>61.74</v>
      </c>
      <c r="M6" s="53">
        <v>62.32</v>
      </c>
      <c r="N6" s="53">
        <v>3.32</v>
      </c>
      <c r="O6" s="54">
        <f>N6/G6</f>
        <v>1.1066666666666667</v>
      </c>
      <c r="P6" s="54">
        <v>4.6100000000000003</v>
      </c>
      <c r="Q6" s="53">
        <v>69.959999999999994</v>
      </c>
      <c r="R6" s="59">
        <v>62.58</v>
      </c>
    </row>
    <row r="7" spans="2:18" x14ac:dyDescent="0.25">
      <c r="B7" s="57" t="s">
        <v>18</v>
      </c>
      <c r="C7" s="49" t="s">
        <v>27</v>
      </c>
      <c r="D7" s="49" t="s">
        <v>20</v>
      </c>
      <c r="E7" s="49" t="s">
        <v>28</v>
      </c>
      <c r="F7" s="49" t="s">
        <v>82</v>
      </c>
      <c r="G7" s="49">
        <v>3</v>
      </c>
      <c r="H7" s="49">
        <v>2</v>
      </c>
      <c r="I7" s="52">
        <v>6.9999999999999999E-4</v>
      </c>
      <c r="J7" s="53">
        <v>205.71</v>
      </c>
      <c r="K7" s="53">
        <v>67.78</v>
      </c>
      <c r="L7" s="53">
        <v>74.42</v>
      </c>
      <c r="M7" s="53">
        <v>61.85</v>
      </c>
      <c r="N7" s="53">
        <v>3.35</v>
      </c>
      <c r="O7" s="54">
        <f t="shared" ref="O7:O10" si="0">N7/G7</f>
        <v>1.1166666666666667</v>
      </c>
      <c r="P7" s="54">
        <v>6.14</v>
      </c>
      <c r="Q7" s="53">
        <v>84.33</v>
      </c>
      <c r="R7" s="59">
        <v>62.13</v>
      </c>
    </row>
    <row r="8" spans="2:18" x14ac:dyDescent="0.25">
      <c r="B8" s="57" t="s">
        <v>18</v>
      </c>
      <c r="C8" s="49" t="s">
        <v>29</v>
      </c>
      <c r="D8" s="49" t="s">
        <v>30</v>
      </c>
      <c r="E8" s="49" t="s">
        <v>86</v>
      </c>
      <c r="F8" s="49" t="s">
        <v>82</v>
      </c>
      <c r="G8" s="49">
        <v>3</v>
      </c>
      <c r="H8" s="49">
        <v>1</v>
      </c>
      <c r="I8" s="52">
        <v>2.0999999999999999E-3</v>
      </c>
      <c r="J8" s="53">
        <v>102.2</v>
      </c>
      <c r="K8" s="53">
        <v>66.739999999999995</v>
      </c>
      <c r="L8" s="53">
        <v>41.27</v>
      </c>
      <c r="M8" s="53">
        <v>61.52</v>
      </c>
      <c r="N8" s="53">
        <v>3.32</v>
      </c>
      <c r="O8" s="54">
        <f t="shared" si="0"/>
        <v>1.1066666666666667</v>
      </c>
      <c r="P8" s="54">
        <v>7.1</v>
      </c>
      <c r="Q8" s="53">
        <v>46.52</v>
      </c>
      <c r="R8" s="59">
        <v>61.81</v>
      </c>
    </row>
    <row r="9" spans="2:18" x14ac:dyDescent="0.25">
      <c r="B9" s="57" t="s">
        <v>22</v>
      </c>
      <c r="C9" s="49" t="s">
        <v>32</v>
      </c>
      <c r="D9" s="49" t="s">
        <v>20</v>
      </c>
      <c r="E9" s="49" t="s">
        <v>33</v>
      </c>
      <c r="F9" s="49" t="s">
        <v>82</v>
      </c>
      <c r="G9" s="49">
        <v>3</v>
      </c>
      <c r="H9" s="49">
        <v>2</v>
      </c>
      <c r="I9" s="52">
        <v>6.9999999999999999E-4</v>
      </c>
      <c r="J9" s="53">
        <v>235.38</v>
      </c>
      <c r="K9" s="53">
        <v>70.28</v>
      </c>
      <c r="L9" s="53">
        <v>73.09</v>
      </c>
      <c r="M9" s="53">
        <v>61.85</v>
      </c>
      <c r="N9" s="53">
        <v>3.25</v>
      </c>
      <c r="O9" s="54">
        <f t="shared" si="0"/>
        <v>1.0833333333333333</v>
      </c>
      <c r="P9" s="54">
        <v>6.28</v>
      </c>
      <c r="Q9" s="53">
        <v>82.82</v>
      </c>
      <c r="R9" s="59">
        <v>62.12</v>
      </c>
    </row>
    <row r="10" spans="2:18" ht="15.75" thickBot="1" x14ac:dyDescent="0.3">
      <c r="B10" s="60" t="s">
        <v>18</v>
      </c>
      <c r="C10" s="61" t="s">
        <v>32</v>
      </c>
      <c r="D10" s="61" t="s">
        <v>20</v>
      </c>
      <c r="E10" s="61" t="s">
        <v>34</v>
      </c>
      <c r="F10" s="61" t="s">
        <v>82</v>
      </c>
      <c r="G10" s="61">
        <v>2.5</v>
      </c>
      <c r="H10" s="61">
        <v>1</v>
      </c>
      <c r="I10" s="62">
        <v>2.3E-3</v>
      </c>
      <c r="J10" s="63">
        <v>52.06</v>
      </c>
      <c r="K10" s="63">
        <v>66.7</v>
      </c>
      <c r="L10" s="63">
        <v>22.276734628651635</v>
      </c>
      <c r="M10" s="63">
        <v>63.68</v>
      </c>
      <c r="N10" s="63">
        <v>2.48</v>
      </c>
      <c r="O10" s="64">
        <f t="shared" si="0"/>
        <v>0.99199999999999999</v>
      </c>
      <c r="P10" s="64">
        <v>6.7</v>
      </c>
      <c r="Q10" s="63">
        <v>24.90881196202356</v>
      </c>
      <c r="R10" s="65">
        <v>63.87</v>
      </c>
    </row>
    <row r="11" spans="2:18" ht="15.75" thickTop="1" x14ac:dyDescent="0.25"/>
    <row r="14" spans="2:18" ht="15.75" thickBot="1" x14ac:dyDescent="0.3"/>
    <row r="15" spans="2:18" ht="15.75" thickTop="1" x14ac:dyDescent="0.25">
      <c r="B15" s="55"/>
      <c r="C15" s="70"/>
      <c r="D15" s="70"/>
      <c r="E15" s="70"/>
      <c r="F15" s="70"/>
      <c r="G15" s="70"/>
      <c r="H15" s="70"/>
      <c r="I15" s="70"/>
      <c r="J15" s="71" t="s">
        <v>75</v>
      </c>
      <c r="K15" s="71"/>
      <c r="L15" s="73" t="s">
        <v>73</v>
      </c>
      <c r="M15" s="74"/>
      <c r="N15" s="74"/>
      <c r="O15" s="74"/>
      <c r="P15" s="75"/>
      <c r="Q15" s="71" t="s">
        <v>74</v>
      </c>
      <c r="R15" s="72"/>
    </row>
    <row r="16" spans="2:18" ht="60" x14ac:dyDescent="0.25">
      <c r="B16" s="57" t="s">
        <v>6</v>
      </c>
      <c r="C16" s="49" t="s">
        <v>7</v>
      </c>
      <c r="D16" s="49" t="s">
        <v>8</v>
      </c>
      <c r="E16" s="49" t="s">
        <v>9</v>
      </c>
      <c r="F16" s="49" t="s">
        <v>78</v>
      </c>
      <c r="G16" s="49" t="s">
        <v>79</v>
      </c>
      <c r="H16" s="50" t="s">
        <v>83</v>
      </c>
      <c r="I16" s="50" t="s">
        <v>84</v>
      </c>
      <c r="J16" s="50" t="s">
        <v>76</v>
      </c>
      <c r="K16" s="50" t="s">
        <v>77</v>
      </c>
      <c r="L16" s="50" t="s">
        <v>76</v>
      </c>
      <c r="M16" s="50" t="s">
        <v>77</v>
      </c>
      <c r="N16" s="50" t="s">
        <v>80</v>
      </c>
      <c r="O16" s="51" t="s">
        <v>81</v>
      </c>
      <c r="P16" s="51" t="s">
        <v>99</v>
      </c>
      <c r="Q16" s="50" t="s">
        <v>76</v>
      </c>
      <c r="R16" s="58" t="s">
        <v>77</v>
      </c>
    </row>
    <row r="17" spans="2:18" x14ac:dyDescent="0.25">
      <c r="B17" s="57" t="s">
        <v>18</v>
      </c>
      <c r="C17" s="49" t="s">
        <v>36</v>
      </c>
      <c r="D17" s="49" t="s">
        <v>20</v>
      </c>
      <c r="E17" s="49" t="s">
        <v>44</v>
      </c>
      <c r="F17" s="49" t="s">
        <v>82</v>
      </c>
      <c r="G17" s="49">
        <v>1.5</v>
      </c>
      <c r="H17" s="49">
        <v>1</v>
      </c>
      <c r="I17" s="52">
        <v>7.7000000000000002E-3</v>
      </c>
      <c r="J17" s="53">
        <v>22.31</v>
      </c>
      <c r="K17" s="53">
        <v>65.34</v>
      </c>
      <c r="L17" s="53">
        <v>8.4625114654887543</v>
      </c>
      <c r="M17" s="53">
        <v>56.49</v>
      </c>
      <c r="N17" s="53">
        <v>1.74</v>
      </c>
      <c r="O17" s="54">
        <f t="shared" ref="O17:O32" si="1">N17/G17</f>
        <v>1.1599999999999999</v>
      </c>
      <c r="P17" s="54">
        <v>4.92</v>
      </c>
      <c r="Q17" s="53">
        <v>9.6025878011324561</v>
      </c>
      <c r="R17" s="59">
        <v>56.68</v>
      </c>
    </row>
    <row r="18" spans="2:18" x14ac:dyDescent="0.25">
      <c r="B18" s="57" t="s">
        <v>18</v>
      </c>
      <c r="C18" s="49" t="s">
        <v>36</v>
      </c>
      <c r="D18" s="49" t="s">
        <v>20</v>
      </c>
      <c r="E18" s="49" t="s">
        <v>45</v>
      </c>
      <c r="F18" s="49" t="s">
        <v>82</v>
      </c>
      <c r="G18" s="49">
        <v>2</v>
      </c>
      <c r="H18" s="49">
        <v>1</v>
      </c>
      <c r="I18" s="52">
        <v>2.76E-2</v>
      </c>
      <c r="J18" s="53">
        <v>37.32</v>
      </c>
      <c r="K18" s="53">
        <v>62.55</v>
      </c>
      <c r="L18" s="53">
        <v>13.515876734955404</v>
      </c>
      <c r="M18" s="53">
        <v>58.3</v>
      </c>
      <c r="N18" s="53">
        <v>1.97</v>
      </c>
      <c r="O18" s="54">
        <f t="shared" si="1"/>
        <v>0.98499999999999999</v>
      </c>
      <c r="P18" s="54">
        <v>4.3</v>
      </c>
      <c r="Q18" s="53">
        <v>15.336746494936277</v>
      </c>
      <c r="R18" s="59">
        <v>58.49</v>
      </c>
    </row>
    <row r="19" spans="2:18" x14ac:dyDescent="0.25">
      <c r="B19" s="57" t="s">
        <v>18</v>
      </c>
      <c r="C19" s="49" t="s">
        <v>36</v>
      </c>
      <c r="D19" s="49" t="s">
        <v>20</v>
      </c>
      <c r="E19" s="49" t="s">
        <v>46</v>
      </c>
      <c r="F19" s="49" t="s">
        <v>82</v>
      </c>
      <c r="G19" s="49">
        <v>1.5</v>
      </c>
      <c r="H19" s="49">
        <v>1</v>
      </c>
      <c r="I19" s="52">
        <v>2.1600000000000001E-2</v>
      </c>
      <c r="J19" s="53">
        <v>20.92</v>
      </c>
      <c r="K19" s="53">
        <v>63.19</v>
      </c>
      <c r="L19" s="53">
        <v>7.1979008810549283</v>
      </c>
      <c r="M19" s="53">
        <v>57.69</v>
      </c>
      <c r="N19" s="53">
        <v>1.54</v>
      </c>
      <c r="O19" s="54">
        <f t="shared" si="1"/>
        <v>1.0266666666666666</v>
      </c>
      <c r="P19" s="54">
        <v>4.07</v>
      </c>
      <c r="Q19" s="53">
        <v>8.1676078639364835</v>
      </c>
      <c r="R19" s="59">
        <v>57.84</v>
      </c>
    </row>
    <row r="20" spans="2:18" x14ac:dyDescent="0.25">
      <c r="B20" s="57" t="s">
        <v>18</v>
      </c>
      <c r="C20" s="49" t="s">
        <v>36</v>
      </c>
      <c r="D20" s="49" t="s">
        <v>20</v>
      </c>
      <c r="E20" s="49" t="s">
        <v>43</v>
      </c>
      <c r="F20" s="49" t="s">
        <v>82</v>
      </c>
      <c r="G20" s="49">
        <v>2</v>
      </c>
      <c r="H20" s="49">
        <v>1</v>
      </c>
      <c r="I20" s="52">
        <v>4.19E-2</v>
      </c>
      <c r="J20" s="53">
        <v>36.979999999999997</v>
      </c>
      <c r="K20" s="53">
        <v>65.63</v>
      </c>
      <c r="L20" s="53">
        <v>13.771009930094081</v>
      </c>
      <c r="M20" s="53">
        <v>62.44</v>
      </c>
      <c r="N20" s="53">
        <v>1.94</v>
      </c>
      <c r="O20" s="54">
        <f t="shared" si="1"/>
        <v>0.97</v>
      </c>
      <c r="P20" s="54">
        <v>11.21</v>
      </c>
      <c r="Q20" s="53">
        <v>15.626251438863832</v>
      </c>
      <c r="R20" s="59">
        <v>62.6</v>
      </c>
    </row>
    <row r="21" spans="2:18" x14ac:dyDescent="0.25">
      <c r="B21" s="57" t="s">
        <v>18</v>
      </c>
      <c r="C21" s="49" t="s">
        <v>36</v>
      </c>
      <c r="D21" s="49" t="s">
        <v>20</v>
      </c>
      <c r="E21" s="49" t="s">
        <v>51</v>
      </c>
      <c r="F21" s="49" t="s">
        <v>82</v>
      </c>
      <c r="G21" s="49">
        <v>1.5</v>
      </c>
      <c r="H21" s="49">
        <v>1</v>
      </c>
      <c r="I21" s="52">
        <v>3.7600000000000001E-2</v>
      </c>
      <c r="J21" s="53">
        <v>21.47</v>
      </c>
      <c r="K21" s="53">
        <v>67.260000000000005</v>
      </c>
      <c r="L21" s="53">
        <v>4.4512369895329913</v>
      </c>
      <c r="M21" s="53">
        <v>63.35</v>
      </c>
      <c r="N21" s="53">
        <v>1.1399999999999999</v>
      </c>
      <c r="O21" s="54">
        <f t="shared" si="1"/>
        <v>0.7599999999999999</v>
      </c>
      <c r="P21" s="54">
        <v>8.08</v>
      </c>
      <c r="Q21" s="53">
        <v>5.0509112088004011</v>
      </c>
      <c r="R21" s="59">
        <v>63.44</v>
      </c>
    </row>
    <row r="22" spans="2:18" x14ac:dyDescent="0.25">
      <c r="B22" s="57" t="s">
        <v>18</v>
      </c>
      <c r="C22" s="49" t="s">
        <v>36</v>
      </c>
      <c r="D22" s="49" t="s">
        <v>20</v>
      </c>
      <c r="E22" s="49" t="s">
        <v>89</v>
      </c>
      <c r="F22" s="49" t="s">
        <v>82</v>
      </c>
      <c r="G22" s="49">
        <v>2</v>
      </c>
      <c r="H22" s="49">
        <v>1</v>
      </c>
      <c r="I22" s="52">
        <v>4.6699999999999998E-2</v>
      </c>
      <c r="J22" s="53">
        <v>35.07</v>
      </c>
      <c r="K22" s="53">
        <v>67.97</v>
      </c>
      <c r="L22" s="53">
        <v>13.762856579040147</v>
      </c>
      <c r="M22" s="53">
        <v>65.14</v>
      </c>
      <c r="N22" s="53">
        <v>1.91</v>
      </c>
      <c r="O22" s="54">
        <f t="shared" si="1"/>
        <v>0.95499999999999996</v>
      </c>
      <c r="P22" s="54">
        <v>11.4</v>
      </c>
      <c r="Q22" s="53">
        <v>15.616999661812994</v>
      </c>
      <c r="R22" s="59">
        <v>65.31</v>
      </c>
    </row>
    <row r="23" spans="2:18" x14ac:dyDescent="0.25">
      <c r="B23" s="57" t="s">
        <v>18</v>
      </c>
      <c r="C23" s="49" t="s">
        <v>36</v>
      </c>
      <c r="D23" s="49" t="s">
        <v>20</v>
      </c>
      <c r="E23" s="49" t="s">
        <v>88</v>
      </c>
      <c r="F23" s="49" t="s">
        <v>82</v>
      </c>
      <c r="G23" s="49">
        <v>2</v>
      </c>
      <c r="H23" s="49">
        <v>1</v>
      </c>
      <c r="I23" s="52">
        <v>2.1899999999999999E-2</v>
      </c>
      <c r="J23" s="53">
        <v>42.63</v>
      </c>
      <c r="K23" s="53">
        <v>68.38</v>
      </c>
      <c r="L23" s="53">
        <v>7.617134536020461</v>
      </c>
      <c r="M23" s="53">
        <v>63.38</v>
      </c>
      <c r="N23" s="53">
        <v>1.38</v>
      </c>
      <c r="O23" s="54">
        <f t="shared" si="1"/>
        <v>0.69</v>
      </c>
      <c r="P23" s="54">
        <v>2.46</v>
      </c>
      <c r="Q23" s="53">
        <v>8.64332101332643</v>
      </c>
      <c r="R23" s="59">
        <v>63.48</v>
      </c>
    </row>
    <row r="24" spans="2:18" x14ac:dyDescent="0.25">
      <c r="B24" s="57" t="s">
        <v>18</v>
      </c>
      <c r="C24" s="49" t="s">
        <v>36</v>
      </c>
      <c r="D24" s="49" t="s">
        <v>20</v>
      </c>
      <c r="E24" s="49" t="s">
        <v>91</v>
      </c>
      <c r="F24" s="49" t="s">
        <v>82</v>
      </c>
      <c r="G24" s="49">
        <v>2</v>
      </c>
      <c r="H24" s="49">
        <v>1</v>
      </c>
      <c r="I24" s="52">
        <v>2.53E-2</v>
      </c>
      <c r="J24" s="53">
        <v>41.35</v>
      </c>
      <c r="K24" s="53">
        <v>68.959999999999994</v>
      </c>
      <c r="L24" s="53">
        <v>18.073034388706699</v>
      </c>
      <c r="M24" s="53">
        <v>65.28</v>
      </c>
      <c r="N24" s="53">
        <v>2.38</v>
      </c>
      <c r="O24" s="54">
        <f t="shared" si="1"/>
        <v>1.19</v>
      </c>
      <c r="P24" s="54">
        <v>10.1</v>
      </c>
      <c r="Q24" s="53">
        <v>20.3637715684245</v>
      </c>
      <c r="R24" s="59">
        <v>65.53</v>
      </c>
    </row>
    <row r="25" spans="2:18" x14ac:dyDescent="0.25">
      <c r="B25" s="57" t="s">
        <v>18</v>
      </c>
      <c r="C25" s="49" t="s">
        <v>36</v>
      </c>
      <c r="D25" s="49" t="s">
        <v>20</v>
      </c>
      <c r="E25" s="49" t="s">
        <v>59</v>
      </c>
      <c r="F25" s="49" t="s">
        <v>82</v>
      </c>
      <c r="G25" s="49">
        <v>2</v>
      </c>
      <c r="H25" s="49">
        <v>1</v>
      </c>
      <c r="I25" s="52">
        <v>2.7099999999999999E-2</v>
      </c>
      <c r="J25" s="53">
        <v>38.44</v>
      </c>
      <c r="K25" s="53">
        <v>80.52</v>
      </c>
      <c r="L25" s="53">
        <v>12.889925288530334</v>
      </c>
      <c r="M25" s="53">
        <v>76.97</v>
      </c>
      <c r="N25" s="53">
        <v>1.88</v>
      </c>
      <c r="O25" s="54">
        <f t="shared" si="1"/>
        <v>0.94</v>
      </c>
      <c r="P25" s="54">
        <v>9.4499999999999993</v>
      </c>
      <c r="Q25" s="53">
        <v>14.626466367334057</v>
      </c>
      <c r="R25" s="59">
        <v>77.13</v>
      </c>
    </row>
    <row r="26" spans="2:18" x14ac:dyDescent="0.25">
      <c r="B26" s="57" t="s">
        <v>18</v>
      </c>
      <c r="C26" s="49" t="s">
        <v>39</v>
      </c>
      <c r="D26" s="49" t="s">
        <v>20</v>
      </c>
      <c r="E26" s="49" t="s">
        <v>47</v>
      </c>
      <c r="F26" s="49" t="s">
        <v>82</v>
      </c>
      <c r="G26" s="49">
        <v>2</v>
      </c>
      <c r="H26" s="49">
        <v>1</v>
      </c>
      <c r="I26" s="52">
        <v>3.5400000000000001E-2</v>
      </c>
      <c r="J26" s="53">
        <v>32.93</v>
      </c>
      <c r="K26" s="53">
        <v>63.4</v>
      </c>
      <c r="L26" s="53">
        <v>16.688683900980102</v>
      </c>
      <c r="M26" s="53">
        <v>60.55</v>
      </c>
      <c r="N26" s="53">
        <v>2.31</v>
      </c>
      <c r="O26" s="54">
        <f t="shared" si="1"/>
        <v>1.155</v>
      </c>
      <c r="P26" s="54">
        <v>10.96</v>
      </c>
      <c r="Q26" s="53">
        <v>18.936996788488436</v>
      </c>
      <c r="R26" s="59">
        <v>60.84</v>
      </c>
    </row>
    <row r="27" spans="2:18" x14ac:dyDescent="0.25">
      <c r="B27" s="57" t="s">
        <v>18</v>
      </c>
      <c r="C27" s="49" t="s">
        <v>39</v>
      </c>
      <c r="D27" s="49" t="s">
        <v>20</v>
      </c>
      <c r="E27" s="49" t="s">
        <v>48</v>
      </c>
      <c r="F27" s="49" t="s">
        <v>82</v>
      </c>
      <c r="G27" s="49">
        <v>1.5</v>
      </c>
      <c r="H27" s="49">
        <v>1</v>
      </c>
      <c r="I27" s="52">
        <v>1.7899999999999999E-2</v>
      </c>
      <c r="J27" s="53">
        <v>19.97</v>
      </c>
      <c r="K27" s="53">
        <v>64.91</v>
      </c>
      <c r="L27" s="53">
        <v>8.3883382018477732</v>
      </c>
      <c r="M27" s="53">
        <v>59.84</v>
      </c>
      <c r="N27" s="53">
        <v>1.75</v>
      </c>
      <c r="O27" s="54">
        <f t="shared" si="1"/>
        <v>1.1666666666666667</v>
      </c>
      <c r="P27" s="54">
        <v>4.75</v>
      </c>
      <c r="Q27" s="53">
        <v>9.5184218558910523</v>
      </c>
      <c r="R27" s="59">
        <v>60.12</v>
      </c>
    </row>
    <row r="28" spans="2:18" x14ac:dyDescent="0.25">
      <c r="B28" s="57" t="s">
        <v>18</v>
      </c>
      <c r="C28" s="49" t="s">
        <v>39</v>
      </c>
      <c r="D28" s="49" t="s">
        <v>20</v>
      </c>
      <c r="E28" s="49" t="s">
        <v>87</v>
      </c>
      <c r="F28" s="49" t="s">
        <v>82</v>
      </c>
      <c r="G28" s="49">
        <v>1.5</v>
      </c>
      <c r="H28" s="49">
        <v>1</v>
      </c>
      <c r="I28" s="52">
        <v>3.0700000000000002E-2</v>
      </c>
      <c r="J28" s="53">
        <v>22.02</v>
      </c>
      <c r="K28" s="53">
        <v>66.25</v>
      </c>
      <c r="L28" s="53">
        <v>8.5095870038141577</v>
      </c>
      <c r="M28" s="53">
        <v>62.16</v>
      </c>
      <c r="N28" s="53">
        <v>1.73</v>
      </c>
      <c r="O28" s="54">
        <f t="shared" si="1"/>
        <v>1.1533333333333333</v>
      </c>
      <c r="P28" s="54">
        <v>4.82</v>
      </c>
      <c r="Q28" s="53">
        <v>9.6560053937583277</v>
      </c>
      <c r="R28" s="59">
        <v>66.349999999999994</v>
      </c>
    </row>
    <row r="29" spans="2:18" x14ac:dyDescent="0.25">
      <c r="B29" s="57" t="s">
        <v>18</v>
      </c>
      <c r="C29" s="49" t="s">
        <v>39</v>
      </c>
      <c r="D29" s="49" t="s">
        <v>20</v>
      </c>
      <c r="E29" s="49" t="s">
        <v>50</v>
      </c>
      <c r="F29" s="49" t="s">
        <v>82</v>
      </c>
      <c r="G29" s="49">
        <v>2</v>
      </c>
      <c r="H29" s="49">
        <v>1</v>
      </c>
      <c r="I29" s="52">
        <v>4.8800000000000003E-2</v>
      </c>
      <c r="J29" s="53">
        <v>35.11</v>
      </c>
      <c r="K29" s="53">
        <v>66.58</v>
      </c>
      <c r="L29" s="53">
        <v>14.88229906117914</v>
      </c>
      <c r="M29" s="53">
        <v>63.84</v>
      </c>
      <c r="N29" s="53">
        <v>2.04</v>
      </c>
      <c r="O29" s="54">
        <f t="shared" si="1"/>
        <v>1.02</v>
      </c>
      <c r="P29" s="54">
        <v>11.68</v>
      </c>
      <c r="Q29" s="53">
        <v>16.887254333478182</v>
      </c>
      <c r="R29" s="59">
        <v>64.040000000000006</v>
      </c>
    </row>
    <row r="30" spans="2:18" x14ac:dyDescent="0.25">
      <c r="B30" s="57" t="s">
        <v>18</v>
      </c>
      <c r="C30" s="49" t="s">
        <v>39</v>
      </c>
      <c r="D30" s="49" t="s">
        <v>20</v>
      </c>
      <c r="E30" s="49" t="s">
        <v>90</v>
      </c>
      <c r="F30" s="49" t="s">
        <v>82</v>
      </c>
      <c r="G30" s="49">
        <v>1.5</v>
      </c>
      <c r="H30" s="49">
        <v>1</v>
      </c>
      <c r="I30" s="52">
        <v>1.7100000000000001E-2</v>
      </c>
      <c r="J30" s="53">
        <v>18.899999999999999</v>
      </c>
      <c r="K30" s="53">
        <v>68.790000000000006</v>
      </c>
      <c r="L30" s="53">
        <v>2.9968221605938097</v>
      </c>
      <c r="M30" s="53">
        <v>64.92</v>
      </c>
      <c r="N30" s="53">
        <v>0.91</v>
      </c>
      <c r="O30" s="54">
        <f t="shared" si="1"/>
        <v>0.60666666666666669</v>
      </c>
      <c r="P30" s="54">
        <v>6.68</v>
      </c>
      <c r="Q30" s="53">
        <v>3.4005564469648237</v>
      </c>
      <c r="R30" s="59">
        <v>64.989999999999995</v>
      </c>
    </row>
    <row r="31" spans="2:18" x14ac:dyDescent="0.25">
      <c r="B31" s="57" t="s">
        <v>18</v>
      </c>
      <c r="C31" s="49" t="s">
        <v>39</v>
      </c>
      <c r="D31" s="49" t="s">
        <v>20</v>
      </c>
      <c r="E31" s="49" t="s">
        <v>57</v>
      </c>
      <c r="F31" s="49" t="s">
        <v>82</v>
      </c>
      <c r="G31" s="49">
        <v>2.5</v>
      </c>
      <c r="H31" s="49">
        <v>1</v>
      </c>
      <c r="I31" s="52">
        <v>6.7999999999999996E-3</v>
      </c>
      <c r="J31" s="53">
        <v>71.19</v>
      </c>
      <c r="K31" s="53">
        <v>70.290000000000006</v>
      </c>
      <c r="L31" s="53">
        <v>28.35365272285437</v>
      </c>
      <c r="M31" s="53">
        <v>64.16</v>
      </c>
      <c r="N31" s="53">
        <v>2.76</v>
      </c>
      <c r="O31" s="54">
        <f t="shared" si="1"/>
        <v>1.1039999999999999</v>
      </c>
      <c r="P31" s="54">
        <v>7.23</v>
      </c>
      <c r="Q31" s="53">
        <v>31.97481436916242</v>
      </c>
      <c r="R31" s="59">
        <v>64.42</v>
      </c>
    </row>
    <row r="32" spans="2:18" ht="15.75" thickBot="1" x14ac:dyDescent="0.3">
      <c r="B32" s="60" t="s">
        <v>18</v>
      </c>
      <c r="C32" s="61" t="s">
        <v>39</v>
      </c>
      <c r="D32" s="61" t="s">
        <v>20</v>
      </c>
      <c r="E32" s="61" t="s">
        <v>92</v>
      </c>
      <c r="F32" s="61" t="s">
        <v>82</v>
      </c>
      <c r="G32" s="61">
        <v>2.5</v>
      </c>
      <c r="H32" s="61">
        <v>1</v>
      </c>
      <c r="I32" s="62">
        <v>6.3E-3</v>
      </c>
      <c r="J32" s="63">
        <v>72.47</v>
      </c>
      <c r="K32" s="63">
        <v>80.62</v>
      </c>
      <c r="L32" s="63">
        <v>22.705039841168361</v>
      </c>
      <c r="M32" s="63">
        <v>73.88</v>
      </c>
      <c r="N32" s="63">
        <v>2.38</v>
      </c>
      <c r="O32" s="64">
        <f t="shared" si="1"/>
        <v>0.95199999999999996</v>
      </c>
      <c r="P32" s="64">
        <v>6.65</v>
      </c>
      <c r="Q32" s="63">
        <v>25.763881028956153</v>
      </c>
      <c r="R32" s="65">
        <v>74.09</v>
      </c>
    </row>
    <row r="33" spans="2:10" ht="15.75" thickTop="1" x14ac:dyDescent="0.25"/>
    <row r="35" spans="2:10" ht="15.75" thickBot="1" x14ac:dyDescent="0.3"/>
    <row r="36" spans="2:10" ht="45.75" thickTop="1" x14ac:dyDescent="0.25">
      <c r="B36" s="55" t="s">
        <v>6</v>
      </c>
      <c r="C36" s="56" t="s">
        <v>7</v>
      </c>
      <c r="D36" s="56" t="s">
        <v>8</v>
      </c>
      <c r="E36" s="56" t="s">
        <v>9</v>
      </c>
      <c r="F36" s="66" t="s">
        <v>98</v>
      </c>
      <c r="G36" s="66" t="s">
        <v>93</v>
      </c>
      <c r="H36" s="66" t="s">
        <v>94</v>
      </c>
      <c r="I36" s="66" t="s">
        <v>95</v>
      </c>
      <c r="J36" s="67" t="s">
        <v>97</v>
      </c>
    </row>
    <row r="37" spans="2:10" x14ac:dyDescent="0.25">
      <c r="B37" s="57" t="s">
        <v>60</v>
      </c>
      <c r="C37" s="49" t="s">
        <v>61</v>
      </c>
      <c r="D37" s="49" t="s">
        <v>30</v>
      </c>
      <c r="E37" s="49" t="s">
        <v>21</v>
      </c>
      <c r="F37" s="53">
        <v>50.11</v>
      </c>
      <c r="G37" s="49">
        <v>8</v>
      </c>
      <c r="H37" s="49">
        <v>1.1999999999999999E-3</v>
      </c>
      <c r="I37" s="49">
        <v>2.8000000000000001E-2</v>
      </c>
      <c r="J37" s="68">
        <v>1.891</v>
      </c>
    </row>
    <row r="38" spans="2:10" x14ac:dyDescent="0.25">
      <c r="B38" s="57" t="s">
        <v>60</v>
      </c>
      <c r="C38" s="49" t="s">
        <v>19</v>
      </c>
      <c r="D38" s="49" t="s">
        <v>30</v>
      </c>
      <c r="E38" s="49" t="s">
        <v>62</v>
      </c>
      <c r="F38" s="53">
        <v>62.07</v>
      </c>
      <c r="G38" s="49">
        <v>8</v>
      </c>
      <c r="H38" s="49">
        <v>1.6999999999999999E-3</v>
      </c>
      <c r="I38" s="49">
        <v>2.8000000000000001E-2</v>
      </c>
      <c r="J38" s="68">
        <v>1.931</v>
      </c>
    </row>
    <row r="39" spans="2:10" x14ac:dyDescent="0.25">
      <c r="B39" s="57" t="s">
        <v>60</v>
      </c>
      <c r="C39" s="49" t="s">
        <v>19</v>
      </c>
      <c r="D39" s="49" t="s">
        <v>37</v>
      </c>
      <c r="E39" s="49" t="s">
        <v>63</v>
      </c>
      <c r="F39" s="53">
        <v>15.758581797066912</v>
      </c>
      <c r="G39" s="49">
        <v>8</v>
      </c>
      <c r="H39" s="49">
        <v>1E-3</v>
      </c>
      <c r="I39" s="49">
        <v>2.8000000000000001E-2</v>
      </c>
      <c r="J39" s="68">
        <v>1.048</v>
      </c>
    </row>
    <row r="40" spans="2:10" x14ac:dyDescent="0.25">
      <c r="B40" s="57" t="s">
        <v>60</v>
      </c>
      <c r="C40" s="49" t="s">
        <v>64</v>
      </c>
      <c r="D40" s="49" t="s">
        <v>37</v>
      </c>
      <c r="E40" s="49" t="s">
        <v>65</v>
      </c>
      <c r="F40" s="53">
        <v>52.43</v>
      </c>
      <c r="G40" s="49">
        <v>8</v>
      </c>
      <c r="H40" s="49">
        <v>6.9999999999999999E-4</v>
      </c>
      <c r="I40" s="49">
        <v>2.8000000000000001E-2</v>
      </c>
      <c r="J40" s="68">
        <v>2.2360000000000002</v>
      </c>
    </row>
    <row r="41" spans="2:10" x14ac:dyDescent="0.25">
      <c r="B41" s="57" t="s">
        <v>60</v>
      </c>
      <c r="C41" s="49" t="s">
        <v>27</v>
      </c>
      <c r="D41" s="49" t="s">
        <v>37</v>
      </c>
      <c r="E41" s="49" t="s">
        <v>28</v>
      </c>
      <c r="F41" s="53">
        <v>63.19</v>
      </c>
      <c r="G41" s="49">
        <v>8</v>
      </c>
      <c r="H41" s="49">
        <v>1E-3</v>
      </c>
      <c r="I41" s="49">
        <v>2.8000000000000001E-2</v>
      </c>
      <c r="J41" s="68">
        <v>2.246</v>
      </c>
    </row>
    <row r="42" spans="2:10" x14ac:dyDescent="0.25">
      <c r="B42" s="57" t="s">
        <v>60</v>
      </c>
      <c r="C42" s="49" t="s">
        <v>27</v>
      </c>
      <c r="D42" s="49" t="s">
        <v>37</v>
      </c>
      <c r="E42" s="49" t="s">
        <v>31</v>
      </c>
      <c r="F42" s="53">
        <v>34.729999999999997</v>
      </c>
      <c r="G42" s="49">
        <v>8</v>
      </c>
      <c r="H42" s="49">
        <v>1E-3</v>
      </c>
      <c r="I42" s="49">
        <v>2.8000000000000001E-2</v>
      </c>
      <c r="J42" s="68">
        <v>1.629</v>
      </c>
    </row>
    <row r="43" spans="2:10" x14ac:dyDescent="0.25">
      <c r="B43" s="57" t="s">
        <v>60</v>
      </c>
      <c r="C43" s="49" t="s">
        <v>66</v>
      </c>
      <c r="D43" s="49" t="s">
        <v>37</v>
      </c>
      <c r="E43" s="49" t="s">
        <v>67</v>
      </c>
      <c r="F43" s="53">
        <v>5.7740151649586595</v>
      </c>
      <c r="G43" s="49">
        <v>8</v>
      </c>
      <c r="H43" s="49">
        <v>1E-3</v>
      </c>
      <c r="I43" s="49">
        <v>2.8000000000000001E-2</v>
      </c>
      <c r="J43" s="68">
        <v>0.58799999999999997</v>
      </c>
    </row>
    <row r="44" spans="2:10" x14ac:dyDescent="0.25">
      <c r="B44" s="57" t="s">
        <v>60</v>
      </c>
      <c r="C44" s="49" t="s">
        <v>19</v>
      </c>
      <c r="D44" s="49" t="s">
        <v>37</v>
      </c>
      <c r="E44" s="49" t="s">
        <v>34</v>
      </c>
      <c r="F44" s="53">
        <v>18.900273964520647</v>
      </c>
      <c r="G44" s="49">
        <v>8</v>
      </c>
      <c r="H44" s="49">
        <v>1.5E-3</v>
      </c>
      <c r="I44" s="49">
        <v>2.8000000000000001E-2</v>
      </c>
      <c r="J44" s="68">
        <v>1.0009999999999999</v>
      </c>
    </row>
    <row r="45" spans="2:10" x14ac:dyDescent="0.25">
      <c r="B45" s="57" t="s">
        <v>60</v>
      </c>
      <c r="C45" s="49" t="s">
        <v>36</v>
      </c>
      <c r="D45" s="49" t="s">
        <v>37</v>
      </c>
      <c r="E45" s="49" t="s">
        <v>68</v>
      </c>
      <c r="F45" s="53">
        <v>91.7</v>
      </c>
      <c r="G45" s="49">
        <v>8</v>
      </c>
      <c r="H45" s="49">
        <v>1.1000000000000001E-3</v>
      </c>
      <c r="I45" s="49">
        <v>2.8000000000000001E-2</v>
      </c>
      <c r="J45" s="68">
        <v>2.4580000000000002</v>
      </c>
    </row>
    <row r="46" spans="2:10" x14ac:dyDescent="0.25">
      <c r="B46" s="57" t="s">
        <v>60</v>
      </c>
      <c r="C46" s="49" t="s">
        <v>41</v>
      </c>
      <c r="D46" s="49" t="s">
        <v>37</v>
      </c>
      <c r="E46" s="49" t="s">
        <v>69</v>
      </c>
      <c r="F46" s="53">
        <v>51.744098229261986</v>
      </c>
      <c r="G46" s="49">
        <v>8</v>
      </c>
      <c r="H46" s="49">
        <v>1E-3</v>
      </c>
      <c r="I46" s="49">
        <v>2.8000000000000001E-2</v>
      </c>
      <c r="J46" s="68">
        <v>1.8959999999999999</v>
      </c>
    </row>
    <row r="47" spans="2:10" x14ac:dyDescent="0.25">
      <c r="B47" s="57" t="s">
        <v>60</v>
      </c>
      <c r="C47" s="49" t="s">
        <v>36</v>
      </c>
      <c r="D47" s="49" t="s">
        <v>20</v>
      </c>
      <c r="E47" s="49" t="s">
        <v>70</v>
      </c>
      <c r="F47" s="53">
        <v>6.0176381383905548</v>
      </c>
      <c r="G47" s="49">
        <v>8</v>
      </c>
      <c r="H47" s="49">
        <v>1E-3</v>
      </c>
      <c r="I47" s="49">
        <v>2.8000000000000001E-2</v>
      </c>
      <c r="J47" s="68">
        <v>1.5569999999999999</v>
      </c>
    </row>
    <row r="48" spans="2:10" x14ac:dyDescent="0.25">
      <c r="B48" s="57" t="s">
        <v>60</v>
      </c>
      <c r="C48" s="49" t="s">
        <v>36</v>
      </c>
      <c r="D48" s="49" t="s">
        <v>37</v>
      </c>
      <c r="E48" s="49" t="s">
        <v>71</v>
      </c>
      <c r="F48" s="53">
        <v>20.520187241775343</v>
      </c>
      <c r="G48" s="49">
        <v>8</v>
      </c>
      <c r="H48" s="49">
        <v>1E-3</v>
      </c>
      <c r="I48" s="49">
        <v>2.8000000000000001E-2</v>
      </c>
      <c r="J48" s="68">
        <v>1.167</v>
      </c>
    </row>
    <row r="49" spans="2:10" x14ac:dyDescent="0.25">
      <c r="B49" s="57" t="s">
        <v>60</v>
      </c>
      <c r="C49" s="49" t="s">
        <v>39</v>
      </c>
      <c r="D49" s="49" t="s">
        <v>30</v>
      </c>
      <c r="E49" s="49" t="s">
        <v>96</v>
      </c>
      <c r="F49" s="53">
        <v>51.04</v>
      </c>
      <c r="G49" s="49">
        <v>8</v>
      </c>
      <c r="H49" s="49">
        <v>6.9999999999999999E-4</v>
      </c>
      <c r="I49" s="49">
        <v>2.8000000000000001E-2</v>
      </c>
      <c r="J49" s="68">
        <v>2.0619999999999998</v>
      </c>
    </row>
    <row r="50" spans="2:10" ht="15.75" thickBot="1" x14ac:dyDescent="0.3">
      <c r="B50" s="60" t="s">
        <v>60</v>
      </c>
      <c r="C50" s="61" t="s">
        <v>39</v>
      </c>
      <c r="D50" s="61" t="s">
        <v>30</v>
      </c>
      <c r="E50" s="61" t="s">
        <v>72</v>
      </c>
      <c r="F50" s="63">
        <v>79.873748772896334</v>
      </c>
      <c r="G50" s="61">
        <v>8</v>
      </c>
      <c r="H50" s="61">
        <v>1E-3</v>
      </c>
      <c r="I50" s="61">
        <v>2.8000000000000001E-2</v>
      </c>
      <c r="J50" s="69">
        <v>2.36</v>
      </c>
    </row>
    <row r="51" spans="2:10" ht="15.75" thickTop="1" x14ac:dyDescent="0.25"/>
  </sheetData>
  <mergeCells count="6">
    <mergeCell ref="Q2:R2"/>
    <mergeCell ref="J2:K2"/>
    <mergeCell ref="J15:K15"/>
    <mergeCell ref="Q15:R15"/>
    <mergeCell ref="L15:P15"/>
    <mergeCell ref="L2:P2"/>
  </mergeCells>
  <printOptions horizontalCentered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3"/>
  <sheetViews>
    <sheetView topLeftCell="A34" workbookViewId="0">
      <selection activeCell="Q41" sqref="Q41:Q53"/>
    </sheetView>
  </sheetViews>
  <sheetFormatPr defaultRowHeight="15.75" x14ac:dyDescent="0.25"/>
  <cols>
    <col min="1" max="1" width="9.140625" style="2"/>
    <col min="2" max="2" width="16.85546875" style="2" customWidth="1"/>
    <col min="3" max="3" width="14.85546875" style="2" customWidth="1"/>
    <col min="4" max="4" width="9.140625" style="2"/>
    <col min="5" max="5" width="15.28515625" style="2" customWidth="1"/>
    <col min="6" max="6" width="16.5703125" style="2" customWidth="1"/>
    <col min="7" max="8" width="12.85546875" style="2" customWidth="1"/>
    <col min="9" max="9" width="10.7109375" style="2" bestFit="1" customWidth="1"/>
    <col min="10" max="10" width="13.42578125" style="2" hidden="1" customWidth="1"/>
    <col min="11" max="11" width="11.85546875" style="2" bestFit="1" customWidth="1"/>
    <col min="12" max="13" width="10.7109375" style="2" bestFit="1" customWidth="1"/>
    <col min="14" max="14" width="11.85546875" style="2" bestFit="1" customWidth="1"/>
    <col min="15" max="16" width="10.7109375" style="2" bestFit="1" customWidth="1"/>
    <col min="17" max="17" width="11.85546875" style="2" bestFit="1" customWidth="1"/>
    <col min="18" max="19" width="10.7109375" style="2" bestFit="1" customWidth="1"/>
    <col min="20" max="20" width="11.85546875" style="2" bestFit="1" customWidth="1"/>
    <col min="21" max="22" width="10.7109375" style="2" bestFit="1" customWidth="1"/>
    <col min="23" max="23" width="11.85546875" style="2" bestFit="1" customWidth="1"/>
    <col min="24" max="16384" width="9.140625" style="2"/>
  </cols>
  <sheetData>
    <row r="1" spans="2:23" ht="16.5" thickBot="1" x14ac:dyDescent="0.3"/>
    <row r="2" spans="2:23" x14ac:dyDescent="0.25">
      <c r="B2" s="3"/>
      <c r="C2" s="4"/>
      <c r="D2" s="4"/>
      <c r="E2" s="4"/>
      <c r="F2" s="4"/>
      <c r="G2" s="4" t="s">
        <v>0</v>
      </c>
      <c r="H2" s="4" t="s">
        <v>1</v>
      </c>
      <c r="I2" s="4"/>
      <c r="J2" s="4"/>
      <c r="K2" s="5"/>
      <c r="L2" s="78" t="s">
        <v>2</v>
      </c>
      <c r="M2" s="76"/>
      <c r="N2" s="77"/>
      <c r="O2" s="78" t="s">
        <v>3</v>
      </c>
      <c r="P2" s="76"/>
      <c r="Q2" s="77"/>
      <c r="R2" s="79" t="s">
        <v>4</v>
      </c>
      <c r="S2" s="76"/>
      <c r="T2" s="80"/>
      <c r="U2" s="78" t="s">
        <v>5</v>
      </c>
      <c r="V2" s="76"/>
      <c r="W2" s="77"/>
    </row>
    <row r="3" spans="2:23" ht="32.25" thickBot="1" x14ac:dyDescent="0.3">
      <c r="B3" s="6" t="s">
        <v>6</v>
      </c>
      <c r="C3" s="7" t="s">
        <v>7</v>
      </c>
      <c r="D3" s="7" t="s">
        <v>8</v>
      </c>
      <c r="E3" s="7" t="s">
        <v>9</v>
      </c>
      <c r="F3" s="8" t="s">
        <v>10</v>
      </c>
      <c r="G3" s="8" t="s">
        <v>11</v>
      </c>
      <c r="H3" s="8" t="str">
        <f t="shared" ref="H3:H10" si="0">J3</f>
        <v>unimproved area (Acre)</v>
      </c>
      <c r="I3" s="7" t="s">
        <v>13</v>
      </c>
      <c r="J3" s="8" t="s">
        <v>12</v>
      </c>
      <c r="K3" s="9" t="s">
        <v>14</v>
      </c>
      <c r="L3" s="6" t="s">
        <v>15</v>
      </c>
      <c r="M3" s="7" t="s">
        <v>16</v>
      </c>
      <c r="N3" s="10" t="s">
        <v>17</v>
      </c>
      <c r="O3" s="6" t="s">
        <v>15</v>
      </c>
      <c r="P3" s="7" t="s">
        <v>16</v>
      </c>
      <c r="Q3" s="10" t="s">
        <v>17</v>
      </c>
      <c r="R3" s="11" t="s">
        <v>15</v>
      </c>
      <c r="S3" s="7" t="s">
        <v>16</v>
      </c>
      <c r="T3" s="9" t="s">
        <v>17</v>
      </c>
      <c r="U3" s="6" t="s">
        <v>15</v>
      </c>
      <c r="V3" s="7" t="s">
        <v>16</v>
      </c>
      <c r="W3" s="10" t="s">
        <v>17</v>
      </c>
    </row>
    <row r="4" spans="2:23" ht="16.5" thickBot="1" x14ac:dyDescent="0.3">
      <c r="B4" s="12" t="s">
        <v>18</v>
      </c>
      <c r="C4" s="13" t="s">
        <v>19</v>
      </c>
      <c r="D4" s="13" t="s">
        <v>20</v>
      </c>
      <c r="E4" s="13" t="s">
        <v>21</v>
      </c>
      <c r="F4" s="14">
        <v>103.43770000000001</v>
      </c>
      <c r="G4" s="14">
        <v>18.040469054178146</v>
      </c>
      <c r="H4" s="15">
        <f t="shared" si="0"/>
        <v>85.39723094582186</v>
      </c>
      <c r="I4" s="14">
        <v>28.812051432506884</v>
      </c>
      <c r="J4" s="14">
        <v>85.39723094582186</v>
      </c>
      <c r="K4" s="16">
        <v>76.61999999999999</v>
      </c>
      <c r="L4" s="17">
        <v>2.4198023658282146</v>
      </c>
      <c r="M4" s="14">
        <v>1</v>
      </c>
      <c r="N4" s="18">
        <v>69.719470220744356</v>
      </c>
      <c r="O4" s="17">
        <v>2.7007605814991353</v>
      </c>
      <c r="P4" s="14">
        <v>1.1000000000000001</v>
      </c>
      <c r="Q4" s="18">
        <v>85.595898059144318</v>
      </c>
      <c r="R4" s="19">
        <v>2.9159959866119505</v>
      </c>
      <c r="S4" s="14">
        <v>1.2</v>
      </c>
      <c r="T4" s="20">
        <v>100.81899161189661</v>
      </c>
      <c r="U4" s="17">
        <v>3.1280094279425281</v>
      </c>
      <c r="V4" s="14">
        <v>1.25</v>
      </c>
      <c r="W4" s="21">
        <v>112.6554606490582</v>
      </c>
    </row>
    <row r="5" spans="2:23" ht="16.5" thickBot="1" x14ac:dyDescent="0.3">
      <c r="B5" s="22" t="str">
        <f>[1]Sheet1!A53</f>
        <v xml:space="preserve">CULVERT </v>
      </c>
      <c r="C5" s="23" t="str">
        <f>[1]Sheet1!B53</f>
        <v>RAMP2</v>
      </c>
      <c r="D5" s="23" t="str">
        <f>[1]Sheet1!C53</f>
        <v>XS</v>
      </c>
      <c r="E5" s="23" t="str">
        <f>[1]Sheet1!D53</f>
        <v>216+00</v>
      </c>
      <c r="F5" s="24">
        <f>[1]Sheet1!E53</f>
        <v>9.83</v>
      </c>
      <c r="G5" s="24">
        <f>[1]Sheet1!F53</f>
        <v>1.453011937557392</v>
      </c>
      <c r="H5" s="15">
        <f t="shared" si="0"/>
        <v>8.3769880624426083</v>
      </c>
      <c r="I5" s="24">
        <f>[1]Sheet1!G53</f>
        <v>3.8208071625344351</v>
      </c>
      <c r="J5" s="24">
        <f>[1]Sheet1!H53</f>
        <v>8.3769880624426083</v>
      </c>
      <c r="K5" s="25">
        <f>[1]Sheet1!I53</f>
        <v>25</v>
      </c>
      <c r="L5" s="26">
        <f>[1]Sheet1!J53</f>
        <v>4.6678739641557954</v>
      </c>
      <c r="M5" s="24">
        <f>[1]Sheet1!K53</f>
        <v>1</v>
      </c>
      <c r="N5" s="27">
        <f>[1]Sheet1!L53</f>
        <v>17.83504627605447</v>
      </c>
      <c r="O5" s="26">
        <f>[1]Sheet1!M53</f>
        <v>5.2500838720857628</v>
      </c>
      <c r="P5" s="24">
        <f>[1]Sheet1!N53</f>
        <v>1.1000000000000001</v>
      </c>
      <c r="Q5" s="27">
        <f>[1]Sheet1!O53</f>
        <v>22.065513868608985</v>
      </c>
      <c r="R5" s="28">
        <f>[1]Sheet1!P53</f>
        <v>5.7011007274254526</v>
      </c>
      <c r="S5" s="24">
        <f>[1]Sheet1!Q53</f>
        <v>1.2</v>
      </c>
      <c r="T5" s="29">
        <f>[1]Sheet1!R53</f>
        <v>26.139367792412934</v>
      </c>
      <c r="U5" s="26">
        <f>[1]Sheet1!S53</f>
        <v>6.2060852212812074</v>
      </c>
      <c r="V5" s="24">
        <f>[1]Sheet1!T53</f>
        <v>1.25</v>
      </c>
      <c r="W5" s="30">
        <f>[1]Sheet1!U53</f>
        <v>29.640318580962926</v>
      </c>
    </row>
    <row r="6" spans="2:23" ht="16.5" thickBot="1" x14ac:dyDescent="0.3">
      <c r="B6" s="22" t="str">
        <f>[1]Sheet1!A55</f>
        <v xml:space="preserve">CULVERT </v>
      </c>
      <c r="C6" s="23" t="s">
        <v>25</v>
      </c>
      <c r="D6" s="23" t="str">
        <f>[1]Sheet1!C55</f>
        <v>XS</v>
      </c>
      <c r="E6" s="23" t="str">
        <f>[1]Sheet1!D55</f>
        <v>219+00/144+79</v>
      </c>
      <c r="F6" s="24">
        <f>[1]Sheet1!E55</f>
        <v>90.974599999999995</v>
      </c>
      <c r="G6" s="24">
        <f>[1]Sheet1!F55</f>
        <v>10.465257116620753</v>
      </c>
      <c r="H6" s="15">
        <f t="shared" si="0"/>
        <v>80.509342883379247</v>
      </c>
      <c r="I6" s="24">
        <f>[1]Sheet1!G55</f>
        <v>20.236534269972456</v>
      </c>
      <c r="J6" s="24">
        <f>[1]Sheet1!H55</f>
        <v>80.509342883379247</v>
      </c>
      <c r="K6" s="25">
        <f>[1]Sheet1!I55</f>
        <v>82.98</v>
      </c>
      <c r="L6" s="26">
        <f>[1]Sheet1!J55</f>
        <v>2.2839673698071761</v>
      </c>
      <c r="M6" s="24">
        <f>[1]Sheet1!K55</f>
        <v>1</v>
      </c>
      <c r="N6" s="27">
        <f>[1]Sheet1!L55</f>
        <v>46.219583950601773</v>
      </c>
      <c r="O6" s="26">
        <f>[1]Sheet1!M55</f>
        <v>2.5484874286896297</v>
      </c>
      <c r="P6" s="24">
        <f>[1]Sheet1!N55</f>
        <v>1.1000000000000001</v>
      </c>
      <c r="Q6" s="27">
        <f>[1]Sheet1!O55</f>
        <v>56.729808505998847</v>
      </c>
      <c r="R6" s="28">
        <f>[1]Sheet1!P55</f>
        <v>2.7510549820237573</v>
      </c>
      <c r="S6" s="24">
        <f>[1]Sheet1!Q55</f>
        <v>1.2</v>
      </c>
      <c r="T6" s="29">
        <f>[1]Sheet1!R55</f>
        <v>66.806182106762662</v>
      </c>
      <c r="U6" s="26">
        <f>[1]Sheet1!S55</f>
        <v>2.992652446427857</v>
      </c>
      <c r="V6" s="24">
        <f>[1]Sheet1!T55</f>
        <v>1.25</v>
      </c>
      <c r="W6" s="30">
        <f>[1]Sheet1!U55</f>
        <v>75.701142237817805</v>
      </c>
    </row>
    <row r="7" spans="2:23" ht="16.5" thickBot="1" x14ac:dyDescent="0.3">
      <c r="B7" s="22" t="str">
        <f>[1]Sheet1!A58</f>
        <v>CULVERT</v>
      </c>
      <c r="C7" s="23" t="str">
        <f>[1]Sheet1!B58</f>
        <v>RAMP3</v>
      </c>
      <c r="D7" s="23" t="str">
        <f>[1]Sheet1!C58</f>
        <v>XS</v>
      </c>
      <c r="E7" s="23" t="str">
        <f>[1]Sheet1!D58</f>
        <v>312+18</v>
      </c>
      <c r="F7" s="24">
        <f>[1]Sheet1!E58</f>
        <v>99.32459999999999</v>
      </c>
      <c r="G7" s="24">
        <f>[1]Sheet1!F58</f>
        <v>12.691557116620753</v>
      </c>
      <c r="H7" s="15">
        <f t="shared" si="0"/>
        <v>86.633042883379247</v>
      </c>
      <c r="I7" s="24">
        <f>[1]Sheet1!G58</f>
        <v>24.077314269972458</v>
      </c>
      <c r="J7" s="24">
        <f>[1]Sheet1!H58</f>
        <v>86.633042883379247</v>
      </c>
      <c r="K7" s="25">
        <f>[1]Sheet1!I58</f>
        <v>82.98</v>
      </c>
      <c r="L7" s="26">
        <f>[1]Sheet1!J58</f>
        <v>2.2839673698071761</v>
      </c>
      <c r="M7" s="24">
        <f>[1]Sheet1!K58</f>
        <v>1</v>
      </c>
      <c r="N7" s="27">
        <f>[1]Sheet1!L58</f>
        <v>54.99180014520978</v>
      </c>
      <c r="O7" s="26">
        <f>[1]Sheet1!M58</f>
        <v>2.5484874286896297</v>
      </c>
      <c r="P7" s="24">
        <f>[1]Sheet1!N58</f>
        <v>1.1000000000000001</v>
      </c>
      <c r="Q7" s="27">
        <f>[1]Sheet1!O58</f>
        <v>67.496806006997673</v>
      </c>
      <c r="R7" s="28">
        <f>[1]Sheet1!P58</f>
        <v>2.7510549820237573</v>
      </c>
      <c r="S7" s="24">
        <f>[1]Sheet1!Q58</f>
        <v>1.2</v>
      </c>
      <c r="T7" s="29">
        <f>[1]Sheet1!R58</f>
        <v>79.485618451391318</v>
      </c>
      <c r="U7" s="26">
        <f>[1]Sheet1!S58</f>
        <v>2.992652446427857</v>
      </c>
      <c r="V7" s="24">
        <f>[1]Sheet1!T58</f>
        <v>1.25</v>
      </c>
      <c r="W7" s="30">
        <f>[1]Sheet1!U58</f>
        <v>90.068791816806794</v>
      </c>
    </row>
    <row r="8" spans="2:23" ht="16.5" thickBot="1" x14ac:dyDescent="0.3">
      <c r="B8" s="22" t="str">
        <f>[1]Sheet1!A59</f>
        <v>CULVERT</v>
      </c>
      <c r="C8" s="23" t="str">
        <f>[1]Sheet1!B59</f>
        <v>RAMP 3</v>
      </c>
      <c r="D8" s="23" t="str">
        <f>[1]Sheet1!C59</f>
        <v>LT</v>
      </c>
      <c r="E8" s="23" t="str">
        <f>[1]Sheet1!D59</f>
        <v>318+38</v>
      </c>
      <c r="F8" s="24">
        <f>[1]Sheet1!E59</f>
        <v>7.3900000000000006</v>
      </c>
      <c r="G8" s="24">
        <f>[1]Sheet1!F59</f>
        <v>1.6590460055096419</v>
      </c>
      <c r="H8" s="15">
        <f t="shared" si="0"/>
        <v>5.7309539944903589</v>
      </c>
      <c r="I8" s="24">
        <f>[1]Sheet1!G59</f>
        <v>3.2124276033057857</v>
      </c>
      <c r="J8" s="24">
        <f>[1]Sheet1!H59</f>
        <v>5.7309539944903589</v>
      </c>
      <c r="K8" s="25">
        <f>[1]Sheet1!I59</f>
        <v>16</v>
      </c>
      <c r="L8" s="26">
        <f>[1]Sheet1!J59</f>
        <v>5.5666820761190863</v>
      </c>
      <c r="M8" s="24">
        <f>[1]Sheet1!K59</f>
        <v>1</v>
      </c>
      <c r="N8" s="27">
        <f>[1]Sheet1!L59</f>
        <v>17.882563160152511</v>
      </c>
      <c r="O8" s="26">
        <f>[1]Sheet1!M59</f>
        <v>6.2865573285921874</v>
      </c>
      <c r="P8" s="24">
        <f>[1]Sheet1!N59</f>
        <v>1.1000000000000001</v>
      </c>
      <c r="Q8" s="27">
        <f>[1]Sheet1!O59</f>
        <v>22.214621321347209</v>
      </c>
      <c r="R8" s="28">
        <f>[1]Sheet1!P59</f>
        <v>6.847696740137482</v>
      </c>
      <c r="S8" s="24">
        <f>[1]Sheet1!Q59</f>
        <v>1.2</v>
      </c>
      <c r="T8" s="29">
        <f>[1]Sheet1!R59</f>
        <v>26.39727603250163</v>
      </c>
      <c r="U8" s="26">
        <f>[1]Sheet1!S59</f>
        <v>7.4100943163427635</v>
      </c>
      <c r="V8" s="24">
        <f>[1]Sheet1!T59</f>
        <v>1.25</v>
      </c>
      <c r="W8" s="30">
        <f>[1]Sheet1!U59</f>
        <v>29.755489406148509</v>
      </c>
    </row>
    <row r="9" spans="2:23" ht="16.5" thickBot="1" x14ac:dyDescent="0.3">
      <c r="B9" s="22" t="str">
        <f>[1]Sheet1!A57</f>
        <v xml:space="preserve">CULVERT </v>
      </c>
      <c r="C9" s="23" t="str">
        <f>[1]Sheet1!B57</f>
        <v>RAMP 4</v>
      </c>
      <c r="D9" s="23" t="str">
        <f>[1]Sheet1!C57</f>
        <v>XS</v>
      </c>
      <c r="E9" s="23" t="str">
        <f>[1]Sheet1!D57</f>
        <v>421+50</v>
      </c>
      <c r="F9" s="24">
        <f>[1]Sheet1!E57</f>
        <v>98.384599999999992</v>
      </c>
      <c r="G9" s="24">
        <f>[1]Sheet1!F57</f>
        <v>12.492657116620753</v>
      </c>
      <c r="H9" s="15">
        <f t="shared" si="0"/>
        <v>85.891942883379244</v>
      </c>
      <c r="I9" s="24">
        <f>[1]Sheet1!G57</f>
        <v>23.675974269972457</v>
      </c>
      <c r="J9" s="24">
        <f>[1]Sheet1!H57</f>
        <v>85.891942883379244</v>
      </c>
      <c r="K9" s="25">
        <f>[1]Sheet1!I57</f>
        <v>82.98</v>
      </c>
      <c r="L9" s="26">
        <f>[1]Sheet1!J57</f>
        <v>2.2839673698071761</v>
      </c>
      <c r="M9" s="24">
        <f>[1]Sheet1!K57</f>
        <v>1</v>
      </c>
      <c r="N9" s="27">
        <f>[1]Sheet1!L57</f>
        <v>54.075152681011367</v>
      </c>
      <c r="O9" s="26">
        <f>[1]Sheet1!M57</f>
        <v>2.5484874286896297</v>
      </c>
      <c r="P9" s="24">
        <f>[1]Sheet1!N57</f>
        <v>1.1000000000000001</v>
      </c>
      <c r="Q9" s="27">
        <f>[1]Sheet1!O57</f>
        <v>66.371715067904333</v>
      </c>
      <c r="R9" s="28">
        <f>[1]Sheet1!P57</f>
        <v>2.7510549820237573</v>
      </c>
      <c r="S9" s="24">
        <f>[1]Sheet1!Q57</f>
        <v>1.2</v>
      </c>
      <c r="T9" s="29">
        <f>[1]Sheet1!R57</f>
        <v>78.160688363608827</v>
      </c>
      <c r="U9" s="26">
        <f>[1]Sheet1!S57</f>
        <v>2.992652446427857</v>
      </c>
      <c r="V9" s="24">
        <f>[1]Sheet1!T57</f>
        <v>1.25</v>
      </c>
      <c r="W9" s="30">
        <f>[1]Sheet1!U57</f>
        <v>88.567452900745096</v>
      </c>
    </row>
    <row r="10" spans="2:23" ht="16.5" thickBot="1" x14ac:dyDescent="0.3">
      <c r="B10" s="6" t="s">
        <v>18</v>
      </c>
      <c r="C10" s="7" t="str">
        <f>[1]Sheet1!B49</f>
        <v>RAMP 4</v>
      </c>
      <c r="D10" s="7" t="s">
        <v>20</v>
      </c>
      <c r="E10" s="7" t="s">
        <v>34</v>
      </c>
      <c r="F10" s="31">
        <f>[1]Sheet1!E49</f>
        <v>43.357700000000001</v>
      </c>
      <c r="G10" s="31">
        <f>[1]Sheet1!F49</f>
        <v>1.44</v>
      </c>
      <c r="H10" s="15">
        <f t="shared" si="0"/>
        <v>41.917700000000004</v>
      </c>
      <c r="I10" s="31">
        <f>[1]Sheet1!G49</f>
        <v>5.4877700000000011</v>
      </c>
      <c r="J10" s="31">
        <f>[1]Sheet1!H49</f>
        <v>41.917700000000004</v>
      </c>
      <c r="K10" s="32">
        <f>[1]Sheet1!I49</f>
        <v>62</v>
      </c>
      <c r="L10" s="33">
        <f>[1]Sheet1!J49</f>
        <v>2.8026954609863979</v>
      </c>
      <c r="M10" s="31">
        <f>[1]Sheet1!K49</f>
        <v>1</v>
      </c>
      <c r="N10" s="34">
        <f>[1]Sheet1!L49</f>
        <v>15.380548069937328</v>
      </c>
      <c r="O10" s="33">
        <f>[1]Sheet1!M49</f>
        <v>3.1309743740122693</v>
      </c>
      <c r="P10" s="31">
        <f>[1]Sheet1!N49</f>
        <v>1.1000000000000001</v>
      </c>
      <c r="Q10" s="34">
        <f>[1]Sheet1!O49</f>
        <v>18.900273964520647</v>
      </c>
      <c r="R10" s="35">
        <f>[1]Sheet1!P49</f>
        <v>3.3827849060504285</v>
      </c>
      <c r="S10" s="31">
        <f>[1]Sheet1!Q49</f>
        <v>1.2</v>
      </c>
      <c r="T10" s="36">
        <f>[1]Sheet1!R49</f>
        <v>22.276734628651635</v>
      </c>
      <c r="U10" s="33">
        <f>[1]Sheet1!S49</f>
        <v>3.631174333038528</v>
      </c>
      <c r="V10" s="31">
        <f>[1]Sheet1!T49</f>
        <v>1.25</v>
      </c>
      <c r="W10" s="37">
        <f>[1]Sheet1!U49</f>
        <v>24.90881196202356</v>
      </c>
    </row>
    <row r="11" spans="2:23" x14ac:dyDescent="0.25">
      <c r="B11" s="38"/>
      <c r="C11" s="38"/>
      <c r="D11" s="38"/>
      <c r="E11" s="38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2:23" x14ac:dyDescent="0.25">
      <c r="B12" s="38"/>
      <c r="C12" s="38"/>
      <c r="D12" s="38"/>
      <c r="E12" s="38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2:23" x14ac:dyDescent="0.25">
      <c r="B13" s="38"/>
      <c r="C13" s="38"/>
      <c r="D13" s="38"/>
      <c r="E13" s="38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2:23" ht="16.5" thickBot="1" x14ac:dyDescent="0.3">
      <c r="B14" s="38"/>
      <c r="C14" s="38"/>
      <c r="D14" s="38"/>
      <c r="E14" s="38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</row>
    <row r="15" spans="2:23" x14ac:dyDescent="0.25">
      <c r="B15" s="3"/>
      <c r="C15" s="4"/>
      <c r="D15" s="4"/>
      <c r="E15" s="4"/>
      <c r="F15" s="4"/>
      <c r="G15" s="4" t="s">
        <v>0</v>
      </c>
      <c r="H15" s="4" t="s">
        <v>1</v>
      </c>
      <c r="I15" s="4"/>
      <c r="J15" s="4"/>
      <c r="K15" s="5"/>
      <c r="L15" s="78" t="s">
        <v>2</v>
      </c>
      <c r="M15" s="76"/>
      <c r="N15" s="77"/>
      <c r="O15" s="78" t="s">
        <v>3</v>
      </c>
      <c r="P15" s="76"/>
      <c r="Q15" s="77"/>
      <c r="R15" s="79" t="s">
        <v>4</v>
      </c>
      <c r="S15" s="76"/>
      <c r="T15" s="77"/>
      <c r="U15" s="78" t="s">
        <v>5</v>
      </c>
      <c r="V15" s="76"/>
      <c r="W15" s="77"/>
    </row>
    <row r="16" spans="2:23" ht="32.25" thickBot="1" x14ac:dyDescent="0.3">
      <c r="B16" s="6" t="s">
        <v>6</v>
      </c>
      <c r="C16" s="7" t="s">
        <v>7</v>
      </c>
      <c r="D16" s="7" t="s">
        <v>8</v>
      </c>
      <c r="E16" s="7" t="s">
        <v>9</v>
      </c>
      <c r="F16" s="8" t="s">
        <v>10</v>
      </c>
      <c r="G16" s="8" t="s">
        <v>11</v>
      </c>
      <c r="H16" s="8" t="str">
        <f t="shared" ref="H16:H23" si="1">J16</f>
        <v>unimproved area (Acre)</v>
      </c>
      <c r="I16" s="7" t="s">
        <v>13</v>
      </c>
      <c r="J16" s="8" t="s">
        <v>12</v>
      </c>
      <c r="K16" s="9" t="s">
        <v>14</v>
      </c>
      <c r="L16" s="6" t="s">
        <v>15</v>
      </c>
      <c r="M16" s="7" t="s">
        <v>16</v>
      </c>
      <c r="N16" s="10" t="s">
        <v>17</v>
      </c>
      <c r="O16" s="6" t="s">
        <v>15</v>
      </c>
      <c r="P16" s="7" t="s">
        <v>16</v>
      </c>
      <c r="Q16" s="10" t="s">
        <v>17</v>
      </c>
      <c r="R16" s="11" t="s">
        <v>15</v>
      </c>
      <c r="S16" s="7" t="s">
        <v>16</v>
      </c>
      <c r="T16" s="10" t="s">
        <v>17</v>
      </c>
      <c r="U16" s="6" t="s">
        <v>15</v>
      </c>
      <c r="V16" s="7" t="s">
        <v>16</v>
      </c>
      <c r="W16" s="10" t="s">
        <v>17</v>
      </c>
    </row>
    <row r="17" spans="2:23" x14ac:dyDescent="0.25">
      <c r="B17" s="12" t="s">
        <v>35</v>
      </c>
      <c r="C17" s="13" t="str">
        <f>[1]Sheet1!B50</f>
        <v>EB</v>
      </c>
      <c r="D17" s="13" t="s">
        <v>37</v>
      </c>
      <c r="E17" s="13" t="s">
        <v>38</v>
      </c>
      <c r="F17" s="14">
        <f>[1]Sheet1!E50</f>
        <v>55.217700000000001</v>
      </c>
      <c r="G17" s="14">
        <f>[1]Sheet1!F50</f>
        <v>6.26707217630854</v>
      </c>
      <c r="H17" s="14">
        <f t="shared" si="1"/>
        <v>48.950627823691462</v>
      </c>
      <c r="I17" s="14">
        <f>[1]Sheet1!G50</f>
        <v>11.942013305785125</v>
      </c>
      <c r="J17" s="14">
        <f>[1]Sheet1!H50</f>
        <v>48.950627823691462</v>
      </c>
      <c r="K17" s="16">
        <f>[1]Sheet1!I50</f>
        <v>77</v>
      </c>
      <c r="L17" s="17">
        <f>[1]Sheet1!J50</f>
        <v>2.4112358617159497</v>
      </c>
      <c r="M17" s="14">
        <f>[1]Sheet1!K50</f>
        <v>1</v>
      </c>
      <c r="N17" s="18">
        <f>[1]Sheet1!L50</f>
        <v>28.795010743998134</v>
      </c>
      <c r="O17" s="17">
        <f>[1]Sheet1!M50</f>
        <v>2.6911521450149936</v>
      </c>
      <c r="P17" s="14">
        <f>[1]Sheet1!N50</f>
        <v>1.1000000000000001</v>
      </c>
      <c r="Q17" s="18">
        <f>[1]Sheet1!O50</f>
        <v>35.351552196027356</v>
      </c>
      <c r="R17" s="19">
        <f>[1]Sheet1!P50</f>
        <v>2.9055840362135315</v>
      </c>
      <c r="S17" s="14">
        <f>[1]Sheet1!Q50</f>
        <v>1.2</v>
      </c>
      <c r="T17" s="40">
        <f>[1]Sheet1!R50</f>
        <v>41.638227865846609</v>
      </c>
      <c r="U17" s="14">
        <f>[1]Sheet1!S50</f>
        <v>3.1604772533941734</v>
      </c>
      <c r="V17" s="14">
        <f>[1]Sheet1!T50</f>
        <v>1.25</v>
      </c>
      <c r="W17" s="21">
        <f>[1]Sheet1!U50</f>
        <v>47.178076765830554</v>
      </c>
    </row>
    <row r="18" spans="2:23" x14ac:dyDescent="0.25">
      <c r="B18" s="22" t="s">
        <v>35</v>
      </c>
      <c r="C18" s="23" t="s">
        <v>39</v>
      </c>
      <c r="D18" s="23" t="s">
        <v>30</v>
      </c>
      <c r="E18" s="23" t="s">
        <v>40</v>
      </c>
      <c r="F18" s="24">
        <f>[1]Sheet1!E60</f>
        <v>2.44</v>
      </c>
      <c r="G18" s="24">
        <f>[1]Sheet1!F60</f>
        <v>0.96494600550964194</v>
      </c>
      <c r="H18" s="14">
        <f t="shared" si="1"/>
        <v>1.475053994490358</v>
      </c>
      <c r="I18" s="24">
        <f>[1]Sheet1!G60</f>
        <v>1.3109676033057851</v>
      </c>
      <c r="J18" s="24">
        <f>[1]Sheet1!H60</f>
        <v>1.475053994490358</v>
      </c>
      <c r="K18" s="25">
        <f>[1]Sheet1!I60</f>
        <v>5</v>
      </c>
      <c r="L18" s="26">
        <f>[1]Sheet1!J60</f>
        <v>7.2764880427313479</v>
      </c>
      <c r="M18" s="24">
        <f>[1]Sheet1!K60</f>
        <v>1</v>
      </c>
      <c r="N18" s="27">
        <f>[1]Sheet1!L60</f>
        <v>9.5392400898627177</v>
      </c>
      <c r="O18" s="26">
        <f>[1]Sheet1!M60</f>
        <v>8.2882042507758182</v>
      </c>
      <c r="P18" s="24">
        <f>[1]Sheet1!N60</f>
        <v>1.1000000000000001</v>
      </c>
      <c r="Q18" s="27">
        <f>[1]Sheet1!O60</f>
        <v>11.952123988583235</v>
      </c>
      <c r="R18" s="28">
        <f>[1]Sheet1!P60</f>
        <v>9.0876517826637997</v>
      </c>
      <c r="S18" s="24">
        <f>[1]Sheet1!Q60</f>
        <v>1.2</v>
      </c>
      <c r="T18" s="41">
        <f>[1]Sheet1!R60</f>
        <v>14.296340492635569</v>
      </c>
      <c r="U18" s="24">
        <f>[1]Sheet1!S60</f>
        <v>9.8994696225611225</v>
      </c>
      <c r="V18" s="24">
        <f>[1]Sheet1!T60</f>
        <v>1.25</v>
      </c>
      <c r="W18" s="30">
        <f>[1]Sheet1!U60</f>
        <v>16.222354956359226</v>
      </c>
    </row>
    <row r="19" spans="2:23" x14ac:dyDescent="0.25">
      <c r="B19" s="22" t="s">
        <v>35</v>
      </c>
      <c r="C19" s="23" t="s">
        <v>41</v>
      </c>
      <c r="D19" s="23" t="s">
        <v>37</v>
      </c>
      <c r="E19" s="23" t="s">
        <v>42</v>
      </c>
      <c r="F19" s="24">
        <f>[1]Sheet1!E52</f>
        <v>80.227699999999999</v>
      </c>
      <c r="G19" s="24">
        <f>[1]Sheet1!F52</f>
        <v>7.8062181818181822</v>
      </c>
      <c r="H19" s="14">
        <f t="shared" si="1"/>
        <v>72.421481818181817</v>
      </c>
      <c r="I19" s="24">
        <f>[1]Sheet1!G52</f>
        <v>15.70850090909091</v>
      </c>
      <c r="J19" s="24">
        <f>[1]Sheet1!H52</f>
        <v>72.421481818181817</v>
      </c>
      <c r="K19" s="25">
        <f>[1]Sheet1!I52</f>
        <v>66.179999999999993</v>
      </c>
      <c r="L19" s="26">
        <f>[1]Sheet1!J52</f>
        <v>2.6814319161120563</v>
      </c>
      <c r="M19" s="24">
        <f>[1]Sheet1!K52</f>
        <v>1</v>
      </c>
      <c r="N19" s="27">
        <f>[1]Sheet1!L52</f>
        <v>42.12127569191162</v>
      </c>
      <c r="O19" s="26">
        <f>[1]Sheet1!M52</f>
        <v>2.9945625984021031</v>
      </c>
      <c r="P19" s="24">
        <f>[1]Sheet1!N52</f>
        <v>1.1000000000000001</v>
      </c>
      <c r="Q19" s="27">
        <f>[1]Sheet1!O52</f>
        <v>51.744098229261986</v>
      </c>
      <c r="R19" s="28">
        <f>[1]Sheet1!P52</f>
        <v>3.2346469604520989</v>
      </c>
      <c r="S19" s="24">
        <f>[1]Sheet1!Q52</f>
        <v>1.2</v>
      </c>
      <c r="T19" s="41">
        <f>[1]Sheet1!R52</f>
        <v>60.973745662619933</v>
      </c>
      <c r="U19" s="24">
        <f>[1]Sheet1!S52</f>
        <v>3.5179939199942258</v>
      </c>
      <c r="V19" s="24">
        <f>[1]Sheet1!T52</f>
        <v>1.25</v>
      </c>
      <c r="W19" s="30">
        <f>[1]Sheet1!U52</f>
        <v>69.078013363006988</v>
      </c>
    </row>
    <row r="20" spans="2:23" x14ac:dyDescent="0.25">
      <c r="B20" s="22" t="s">
        <v>35</v>
      </c>
      <c r="C20" s="23" t="s">
        <v>36</v>
      </c>
      <c r="D20" s="23" t="s">
        <v>20</v>
      </c>
      <c r="E20" s="23" t="s">
        <v>43</v>
      </c>
      <c r="F20" s="24">
        <f>[1]Sheet1!E17</f>
        <v>1.61</v>
      </c>
      <c r="G20" s="24">
        <f>[1]Sheet1!F17</f>
        <v>1.2996584022038569</v>
      </c>
      <c r="H20" s="14">
        <f t="shared" si="1"/>
        <v>0.31034159779614323</v>
      </c>
      <c r="I20" s="24">
        <f>[1]Sheet1!G17</f>
        <v>1.2627950413223141</v>
      </c>
      <c r="J20" s="24">
        <f>[1]Sheet1!H17</f>
        <v>0.31034159779614323</v>
      </c>
      <c r="K20" s="25">
        <f>[1]Sheet1!I17</f>
        <v>5</v>
      </c>
      <c r="L20" s="26">
        <f>[1]Sheet1!J17</f>
        <v>7.2764880427313479</v>
      </c>
      <c r="M20" s="24">
        <f>[1]Sheet1!K17</f>
        <v>1</v>
      </c>
      <c r="N20" s="27">
        <f>[1]Sheet1!L17</f>
        <v>9.1887130186022574</v>
      </c>
      <c r="O20" s="26">
        <f>[1]Sheet1!M17</f>
        <v>8.2882042507758182</v>
      </c>
      <c r="P20" s="24">
        <f>[1]Sheet1!N17</f>
        <v>1.1000000000000001</v>
      </c>
      <c r="Q20" s="27">
        <f>[1]Sheet1!O17</f>
        <v>11.512933552280852</v>
      </c>
      <c r="R20" s="28">
        <f>[1]Sheet1!P17</f>
        <v>9.0876517826637997</v>
      </c>
      <c r="S20" s="24">
        <f>[1]Sheet1!Q17</f>
        <v>1.2</v>
      </c>
      <c r="T20" s="41">
        <f>[1]Sheet1!R17</f>
        <v>13.771009930094081</v>
      </c>
      <c r="U20" s="24">
        <f>[1]Sheet1!S17</f>
        <v>9.8994696225611225</v>
      </c>
      <c r="V20" s="24">
        <f>[1]Sheet1!T17</f>
        <v>1.25</v>
      </c>
      <c r="W20" s="30">
        <f>[1]Sheet1!U17</f>
        <v>15.626251438863832</v>
      </c>
    </row>
    <row r="21" spans="2:23" x14ac:dyDescent="0.25">
      <c r="B21" s="22" t="s">
        <v>35</v>
      </c>
      <c r="C21" s="23" t="s">
        <v>36</v>
      </c>
      <c r="D21" s="23" t="s">
        <v>20</v>
      </c>
      <c r="E21" s="23" t="s">
        <v>44</v>
      </c>
      <c r="F21" s="24">
        <f>[1]Sheet1!E12</f>
        <v>0.99</v>
      </c>
      <c r="G21" s="24">
        <f>[1]Sheet1!F12</f>
        <v>0.79834710743801651</v>
      </c>
      <c r="H21" s="14">
        <f t="shared" si="1"/>
        <v>0.19165289256198348</v>
      </c>
      <c r="I21" s="24">
        <f>[1]Sheet1!G12</f>
        <v>0.7760082644628099</v>
      </c>
      <c r="J21" s="24">
        <f>[1]Sheet1!H12</f>
        <v>0.19165289256198348</v>
      </c>
      <c r="K21" s="25">
        <f>[1]Sheet1!I12</f>
        <v>5</v>
      </c>
      <c r="L21" s="26">
        <f>[1]Sheet1!J12</f>
        <v>7.2764880427313479</v>
      </c>
      <c r="M21" s="24">
        <f>[1]Sheet1!K12</f>
        <v>1</v>
      </c>
      <c r="N21" s="27">
        <f>[1]Sheet1!L12</f>
        <v>5.6466148574243418</v>
      </c>
      <c r="O21" s="26">
        <f>[1]Sheet1!M12</f>
        <v>8.2882042507758182</v>
      </c>
      <c r="P21" s="24">
        <f>[1]Sheet1!N12</f>
        <v>1.1000000000000001</v>
      </c>
      <c r="Q21" s="27">
        <f>[1]Sheet1!O12</f>
        <v>7.0748864957736091</v>
      </c>
      <c r="R21" s="28">
        <f>[1]Sheet1!P12</f>
        <v>9.0876517826637997</v>
      </c>
      <c r="S21" s="24">
        <f>[1]Sheet1!Q12</f>
        <v>1.2</v>
      </c>
      <c r="T21" s="41">
        <f>[1]Sheet1!R12</f>
        <v>8.4625114654887543</v>
      </c>
      <c r="U21" s="24">
        <f>[1]Sheet1!S12</f>
        <v>9.8994696225611225</v>
      </c>
      <c r="V21" s="24">
        <f>[1]Sheet1!T12</f>
        <v>1.25</v>
      </c>
      <c r="W21" s="30">
        <f>[1]Sheet1!U12</f>
        <v>9.6025878011324561</v>
      </c>
    </row>
    <row r="22" spans="2:23" x14ac:dyDescent="0.25">
      <c r="B22" s="22" t="s">
        <v>35</v>
      </c>
      <c r="C22" s="23" t="s">
        <v>36</v>
      </c>
      <c r="D22" s="23" t="s">
        <v>20</v>
      </c>
      <c r="E22" s="23" t="s">
        <v>45</v>
      </c>
      <c r="F22" s="24">
        <f>[1]Sheet1!E13</f>
        <v>1.58</v>
      </c>
      <c r="G22" s="24">
        <f>[1]Sheet1!F13</f>
        <v>1.2756657483930212</v>
      </c>
      <c r="H22" s="14">
        <f t="shared" si="1"/>
        <v>0.30433425160697891</v>
      </c>
      <c r="I22" s="24">
        <f>[1]Sheet1!G13</f>
        <v>1.2393994490358129</v>
      </c>
      <c r="J22" s="24">
        <f>[1]Sheet1!H13</f>
        <v>0.30433425160697891</v>
      </c>
      <c r="K22" s="25">
        <f>[1]Sheet1!I13</f>
        <v>5</v>
      </c>
      <c r="L22" s="26">
        <f>[1]Sheet1!J13</f>
        <v>7.2764880427313479</v>
      </c>
      <c r="M22" s="24">
        <f>[1]Sheet1!K13</f>
        <v>1</v>
      </c>
      <c r="N22" s="27">
        <f>[1]Sheet1!L13</f>
        <v>9.0184752710769125</v>
      </c>
      <c r="O22" s="26">
        <f>[1]Sheet1!M13</f>
        <v>8.2882042507758182</v>
      </c>
      <c r="P22" s="24">
        <f>[1]Sheet1!N13</f>
        <v>1.1000000000000001</v>
      </c>
      <c r="Q22" s="27">
        <f>[1]Sheet1!O13</f>
        <v>11.299635360098616</v>
      </c>
      <c r="R22" s="28">
        <f>[1]Sheet1!P13</f>
        <v>9.0876517826637997</v>
      </c>
      <c r="S22" s="24">
        <f>[1]Sheet1!Q13</f>
        <v>1.2</v>
      </c>
      <c r="T22" s="41">
        <f>[1]Sheet1!R13</f>
        <v>13.515876734955404</v>
      </c>
      <c r="U22" s="24">
        <f>[1]Sheet1!S13</f>
        <v>9.8994696225611225</v>
      </c>
      <c r="V22" s="24">
        <f>[1]Sheet1!T13</f>
        <v>1.25</v>
      </c>
      <c r="W22" s="30">
        <f>[1]Sheet1!U13</f>
        <v>15.336746494936277</v>
      </c>
    </row>
    <row r="23" spans="2:23" x14ac:dyDescent="0.25">
      <c r="B23" s="22" t="s">
        <v>35</v>
      </c>
      <c r="C23" s="23" t="s">
        <v>36</v>
      </c>
      <c r="D23" s="23" t="s">
        <v>20</v>
      </c>
      <c r="E23" s="23" t="s">
        <v>46</v>
      </c>
      <c r="F23" s="24">
        <f>[1]Sheet1!E14</f>
        <v>0.84</v>
      </c>
      <c r="G23" s="24">
        <f>[1]Sheet1!F14</f>
        <v>0.68007346189164375</v>
      </c>
      <c r="H23" s="14">
        <f t="shared" si="1"/>
        <v>0.15992653810835622</v>
      </c>
      <c r="I23" s="24">
        <f>[1]Sheet1!G14</f>
        <v>0.66004407713498625</v>
      </c>
      <c r="J23" s="24">
        <f>[1]Sheet1!H14</f>
        <v>0.15992653810835622</v>
      </c>
      <c r="K23" s="25">
        <f>[1]Sheet1!I14</f>
        <v>5</v>
      </c>
      <c r="L23" s="26">
        <f>[1]Sheet1!J14</f>
        <v>7.2764880427313479</v>
      </c>
      <c r="M23" s="24">
        <f>[1]Sheet1!K14</f>
        <v>1</v>
      </c>
      <c r="N23" s="27">
        <f>[1]Sheet1!L14</f>
        <v>4.8028028349483751</v>
      </c>
      <c r="O23" s="26">
        <f>[1]Sheet1!M14</f>
        <v>8.2882042507758182</v>
      </c>
      <c r="P23" s="24">
        <f>[1]Sheet1!N14</f>
        <v>1.1000000000000001</v>
      </c>
      <c r="Q23" s="27">
        <f>[1]Sheet1!O14</f>
        <v>6.0176381383905548</v>
      </c>
      <c r="R23" s="28">
        <f>[1]Sheet1!P14</f>
        <v>9.0876517826637997</v>
      </c>
      <c r="S23" s="24">
        <f>[1]Sheet1!Q14</f>
        <v>1.2</v>
      </c>
      <c r="T23" s="41">
        <f>[1]Sheet1!R14</f>
        <v>7.1979008810549283</v>
      </c>
      <c r="U23" s="24">
        <f>[1]Sheet1!S14</f>
        <v>9.8994696225611225</v>
      </c>
      <c r="V23" s="24">
        <f>[1]Sheet1!T14</f>
        <v>1.25</v>
      </c>
      <c r="W23" s="30">
        <f>[1]Sheet1!U14</f>
        <v>8.1676078639364835</v>
      </c>
    </row>
    <row r="24" spans="2:23" x14ac:dyDescent="0.25">
      <c r="B24" s="22" t="s">
        <v>35</v>
      </c>
      <c r="C24" s="23" t="s">
        <v>39</v>
      </c>
      <c r="D24" s="23" t="s">
        <v>20</v>
      </c>
      <c r="E24" s="23" t="s">
        <v>47</v>
      </c>
      <c r="F24" s="24">
        <f>[1]Sheet1!E15</f>
        <v>1.95</v>
      </c>
      <c r="G24" s="24">
        <f>[1]Sheet1!F15</f>
        <v>1.5755739210284665</v>
      </c>
      <c r="H24" s="24">
        <f>[1]Sheet1!H15</f>
        <v>0.37442607897153346</v>
      </c>
      <c r="I24" s="24">
        <f>[1]Sheet1!G16</f>
        <v>0.76920661157024794</v>
      </c>
      <c r="J24" s="24">
        <f>[1]Sheet1!I15</f>
        <v>5</v>
      </c>
      <c r="K24" s="24">
        <f>[1]Sheet1!I15</f>
        <v>5</v>
      </c>
      <c r="L24" s="24">
        <f>[1]Sheet1!J15</f>
        <v>7.2764880427313479</v>
      </c>
      <c r="M24" s="24">
        <f>[1]Sheet1!K15</f>
        <v>1</v>
      </c>
      <c r="N24" s="24">
        <f>[1]Sheet1!L15</f>
        <v>11.135532383079628</v>
      </c>
      <c r="O24" s="24">
        <f>[1]Sheet1!M15</f>
        <v>8.2882042507758182</v>
      </c>
      <c r="P24" s="24">
        <f>[1]Sheet1!N15</f>
        <v>1.1000000000000001</v>
      </c>
      <c r="Q24" s="24">
        <f>[1]Sheet1!O15</f>
        <v>13.952187225362815</v>
      </c>
      <c r="R24" s="24">
        <f>[1]Sheet1!P15</f>
        <v>9.0876517826637997</v>
      </c>
      <c r="S24" s="24">
        <f>[1]Sheet1!Q15</f>
        <v>1.2</v>
      </c>
      <c r="T24" s="41">
        <f>[1]Sheet1!R15</f>
        <v>16.688683900980102</v>
      </c>
      <c r="U24" s="24">
        <f>[1]Sheet1!S15</f>
        <v>9.8994696225611225</v>
      </c>
      <c r="V24" s="24">
        <f>[1]Sheet1!T15</f>
        <v>1.25</v>
      </c>
      <c r="W24" s="42">
        <f>[1]Sheet1!U15</f>
        <v>18.936996788488436</v>
      </c>
    </row>
    <row r="25" spans="2:23" x14ac:dyDescent="0.25">
      <c r="B25" s="22" t="s">
        <v>35</v>
      </c>
      <c r="C25" s="23" t="s">
        <v>39</v>
      </c>
      <c r="D25" s="23" t="s">
        <v>20</v>
      </c>
      <c r="E25" s="23" t="s">
        <v>48</v>
      </c>
      <c r="F25" s="24">
        <f>[1]Sheet1!E16</f>
        <v>0.98</v>
      </c>
      <c r="G25" s="24">
        <f>[1]Sheet1!F16</f>
        <v>0.79201101928374651</v>
      </c>
      <c r="H25" s="14">
        <f t="shared" ref="H25:H36" si="2">J25</f>
        <v>0.18798898071625347</v>
      </c>
      <c r="I25" s="24">
        <f>[1]Sheet1!G16</f>
        <v>0.76920661157024794</v>
      </c>
      <c r="J25" s="24">
        <f>[1]Sheet1!H16</f>
        <v>0.18798898071625347</v>
      </c>
      <c r="K25" s="25">
        <f>[1]Sheet1!I16</f>
        <v>5</v>
      </c>
      <c r="L25" s="26">
        <f>[1]Sheet1!J16</f>
        <v>7.2764880427313479</v>
      </c>
      <c r="M25" s="24">
        <f>[1]Sheet1!K16</f>
        <v>1</v>
      </c>
      <c r="N25" s="27">
        <f>[1]Sheet1!L16</f>
        <v>5.5971227114808055</v>
      </c>
      <c r="O25" s="26">
        <f>[1]Sheet1!M16</f>
        <v>8.2882042507758182</v>
      </c>
      <c r="P25" s="24">
        <f>[1]Sheet1!N16</f>
        <v>1.1000000000000001</v>
      </c>
      <c r="Q25" s="27">
        <f>[1]Sheet1!O16</f>
        <v>7.0128756585155321</v>
      </c>
      <c r="R25" s="28">
        <f>[1]Sheet1!P16</f>
        <v>9.0876517826637997</v>
      </c>
      <c r="S25" s="24">
        <f>[1]Sheet1!Q16</f>
        <v>1.2</v>
      </c>
      <c r="T25" s="41">
        <f>[1]Sheet1!R16</f>
        <v>8.3883382018477732</v>
      </c>
      <c r="U25" s="24">
        <f>[1]Sheet1!S16</f>
        <v>9.8994696225611225</v>
      </c>
      <c r="V25" s="24">
        <f>[1]Sheet1!T16</f>
        <v>1.25</v>
      </c>
      <c r="W25" s="30">
        <f>[1]Sheet1!U16</f>
        <v>9.5184218558910523</v>
      </c>
    </row>
    <row r="26" spans="2:23" x14ac:dyDescent="0.25">
      <c r="B26" s="22" t="s">
        <v>35</v>
      </c>
      <c r="C26" s="23" t="s">
        <v>39</v>
      </c>
      <c r="D26" s="23" t="s">
        <v>20</v>
      </c>
      <c r="E26" s="23" t="s">
        <v>49</v>
      </c>
      <c r="F26" s="24">
        <f>[1]Sheet1!E18</f>
        <v>0.62</v>
      </c>
      <c r="G26" s="24">
        <f>[1]Sheet1!F18</f>
        <v>0.99054178145087235</v>
      </c>
      <c r="H26" s="14">
        <f t="shared" si="2"/>
        <v>-0.37054178145087235</v>
      </c>
      <c r="I26" s="24">
        <f>[1]Sheet1!G18</f>
        <v>0.78032506887052344</v>
      </c>
      <c r="J26" s="24">
        <f>[1]Sheet1!H18</f>
        <v>-0.37054178145087235</v>
      </c>
      <c r="K26" s="25">
        <f>[1]Sheet1!I18</f>
        <v>5</v>
      </c>
      <c r="L26" s="26">
        <f>[1]Sheet1!J18</f>
        <v>7.2764880427313479</v>
      </c>
      <c r="M26" s="24">
        <f>[1]Sheet1!K18</f>
        <v>1</v>
      </c>
      <c r="N26" s="27">
        <f>[1]Sheet1!L18</f>
        <v>5.6780260330798793</v>
      </c>
      <c r="O26" s="26">
        <f>[1]Sheet1!M18</f>
        <v>8.2882042507758182</v>
      </c>
      <c r="P26" s="24">
        <f>[1]Sheet1!N18</f>
        <v>1.1000000000000001</v>
      </c>
      <c r="Q26" s="27">
        <f>[1]Sheet1!O18</f>
        <v>7.1142429080795662</v>
      </c>
      <c r="R26" s="28">
        <f>[1]Sheet1!P18</f>
        <v>9.0876517826637997</v>
      </c>
      <c r="S26" s="24">
        <f>[1]Sheet1!Q18</f>
        <v>1.2</v>
      </c>
      <c r="T26" s="41">
        <f>[1]Sheet1!R18</f>
        <v>8.5095870038141577</v>
      </c>
      <c r="U26" s="24">
        <f>[1]Sheet1!S18</f>
        <v>9.8994696225611225</v>
      </c>
      <c r="V26" s="24">
        <f>[1]Sheet1!T18</f>
        <v>1.25</v>
      </c>
      <c r="W26" s="30">
        <f>[1]Sheet1!U18</f>
        <v>9.6560053937583277</v>
      </c>
    </row>
    <row r="27" spans="2:23" x14ac:dyDescent="0.25">
      <c r="B27" s="22" t="s">
        <v>35</v>
      </c>
      <c r="C27" s="23" t="s">
        <v>39</v>
      </c>
      <c r="D27" s="23" t="s">
        <v>20</v>
      </c>
      <c r="E27" s="23" t="s">
        <v>50</v>
      </c>
      <c r="F27" s="24">
        <f>[1]Sheet1!E19</f>
        <v>1.74</v>
      </c>
      <c r="G27" s="24">
        <f>[1]Sheet1!F19</f>
        <v>1.4044995408631773</v>
      </c>
      <c r="H27" s="14">
        <f t="shared" si="2"/>
        <v>0.33550045913682269</v>
      </c>
      <c r="I27" s="24">
        <f>[1]Sheet1!G19</f>
        <v>1.3646997245179064</v>
      </c>
      <c r="J27" s="24">
        <f>[1]Sheet1!H19</f>
        <v>0.33550045913682269</v>
      </c>
      <c r="K27" s="25">
        <f>[1]Sheet1!I19</f>
        <v>5</v>
      </c>
      <c r="L27" s="26">
        <f>[1]Sheet1!J19</f>
        <v>7.2764880427313479</v>
      </c>
      <c r="M27" s="24">
        <f>[1]Sheet1!K19</f>
        <v>1</v>
      </c>
      <c r="N27" s="27">
        <f>[1]Sheet1!L19</f>
        <v>9.9302212273733108</v>
      </c>
      <c r="O27" s="26">
        <f>[1]Sheet1!M19</f>
        <v>8.2882042507758182</v>
      </c>
      <c r="P27" s="24">
        <f>[1]Sheet1!N19</f>
        <v>1.1000000000000001</v>
      </c>
      <c r="Q27" s="27">
        <f>[1]Sheet1!O19</f>
        <v>12.442001063560092</v>
      </c>
      <c r="R27" s="28">
        <f>[1]Sheet1!P19</f>
        <v>9.0876517826637997</v>
      </c>
      <c r="S27" s="24">
        <f>[1]Sheet1!Q19</f>
        <v>1.2</v>
      </c>
      <c r="T27" s="41">
        <f>[1]Sheet1!R19</f>
        <v>14.88229906117914</v>
      </c>
      <c r="U27" s="24">
        <f>[1]Sheet1!S19</f>
        <v>9.8994696225611225</v>
      </c>
      <c r="V27" s="24">
        <f>[1]Sheet1!T19</f>
        <v>1.25</v>
      </c>
      <c r="W27" s="30">
        <f>[1]Sheet1!U19</f>
        <v>16.887254333478182</v>
      </c>
    </row>
    <row r="28" spans="2:23" x14ac:dyDescent="0.25">
      <c r="B28" s="22" t="s">
        <v>35</v>
      </c>
      <c r="C28" s="23" t="s">
        <v>36</v>
      </c>
      <c r="D28" s="23" t="s">
        <v>20</v>
      </c>
      <c r="E28" s="23" t="s">
        <v>51</v>
      </c>
      <c r="F28" s="24">
        <f>[1]Sheet1!E20</f>
        <v>0.52</v>
      </c>
      <c r="G28" s="24">
        <f>[1]Sheet1!F20</f>
        <v>0.42029384756657484</v>
      </c>
      <c r="H28" s="14">
        <f t="shared" si="2"/>
        <v>9.9706152433425177E-2</v>
      </c>
      <c r="I28" s="24">
        <f>[1]Sheet1!G20</f>
        <v>0.40817630853994491</v>
      </c>
      <c r="J28" s="24">
        <f>[1]Sheet1!H20</f>
        <v>9.9706152433425177E-2</v>
      </c>
      <c r="K28" s="25">
        <f>[1]Sheet1!I20</f>
        <v>5</v>
      </c>
      <c r="L28" s="26">
        <f>[1]Sheet1!J20</f>
        <v>7.2764880427313479</v>
      </c>
      <c r="M28" s="24">
        <f>[1]Sheet1!K20</f>
        <v>1</v>
      </c>
      <c r="N28" s="27">
        <f>[1]Sheet1!L20</f>
        <v>2.9700900284171303</v>
      </c>
      <c r="O28" s="26">
        <f>[1]Sheet1!M20</f>
        <v>8.2882042507758182</v>
      </c>
      <c r="P28" s="24">
        <f>[1]Sheet1!N20</f>
        <v>1.1000000000000001</v>
      </c>
      <c r="Q28" s="27">
        <f>[1]Sheet1!O20</f>
        <v>3.7213534770574288</v>
      </c>
      <c r="R28" s="28">
        <f>[1]Sheet1!P20</f>
        <v>9.0876517826637997</v>
      </c>
      <c r="S28" s="24">
        <f>[1]Sheet1!Q20</f>
        <v>1.2</v>
      </c>
      <c r="T28" s="41">
        <f>[1]Sheet1!R20</f>
        <v>4.4512369895329913</v>
      </c>
      <c r="U28" s="24">
        <f>[1]Sheet1!S20</f>
        <v>9.8994696225611225</v>
      </c>
      <c r="V28" s="24">
        <f>[1]Sheet1!T20</f>
        <v>1.25</v>
      </c>
      <c r="W28" s="30">
        <f>[1]Sheet1!U20</f>
        <v>5.0509112088004011</v>
      </c>
    </row>
    <row r="29" spans="2:23" x14ac:dyDescent="0.25">
      <c r="B29" s="22" t="s">
        <v>35</v>
      </c>
      <c r="C29" s="23" t="s">
        <v>36</v>
      </c>
      <c r="D29" s="23" t="s">
        <v>20</v>
      </c>
      <c r="E29" s="23" t="s">
        <v>52</v>
      </c>
      <c r="F29" s="24">
        <f>[1]Sheet1!E21</f>
        <v>1.61</v>
      </c>
      <c r="G29" s="24">
        <f>[1]Sheet1!F21</f>
        <v>1.2984123048668503</v>
      </c>
      <c r="H29" s="14">
        <f t="shared" si="2"/>
        <v>0.31158769513314977</v>
      </c>
      <c r="I29" s="24">
        <f>[1]Sheet1!G21</f>
        <v>1.2620473829201102</v>
      </c>
      <c r="J29" s="24">
        <f>[1]Sheet1!H21</f>
        <v>0.31158769513314977</v>
      </c>
      <c r="K29" s="25">
        <f>[1]Sheet1!I21</f>
        <v>5</v>
      </c>
      <c r="L29" s="26">
        <f>[1]Sheet1!J21</f>
        <v>7.2764880427313479</v>
      </c>
      <c r="M29" s="24">
        <f>[1]Sheet1!K21</f>
        <v>1</v>
      </c>
      <c r="N29" s="27">
        <f>[1]Sheet1!L21</f>
        <v>9.1832726911785727</v>
      </c>
      <c r="O29" s="26">
        <f>[1]Sheet1!M21</f>
        <v>8.2882042507758182</v>
      </c>
      <c r="P29" s="24">
        <f>[1]Sheet1!N21</f>
        <v>1.1000000000000001</v>
      </c>
      <c r="Q29" s="27">
        <f>[1]Sheet1!O21</f>
        <v>11.506117132178851</v>
      </c>
      <c r="R29" s="28">
        <f>[1]Sheet1!P21</f>
        <v>9.0876517826637997</v>
      </c>
      <c r="S29" s="24">
        <f>[1]Sheet1!Q21</f>
        <v>1.2</v>
      </c>
      <c r="T29" s="41">
        <f>[1]Sheet1!R21</f>
        <v>13.762856579040147</v>
      </c>
      <c r="U29" s="24">
        <f>[1]Sheet1!S21</f>
        <v>9.8994696225611225</v>
      </c>
      <c r="V29" s="24">
        <f>[1]Sheet1!T21</f>
        <v>1.25</v>
      </c>
      <c r="W29" s="30">
        <f>[1]Sheet1!U21</f>
        <v>15.616999661812994</v>
      </c>
    </row>
    <row r="30" spans="2:23" x14ac:dyDescent="0.25">
      <c r="B30" s="22" t="s">
        <v>35</v>
      </c>
      <c r="C30" s="23" t="s">
        <v>36</v>
      </c>
      <c r="D30" s="23" t="s">
        <v>20</v>
      </c>
      <c r="E30" s="23" t="s">
        <v>53</v>
      </c>
      <c r="F30" s="24">
        <f>[1]Sheet1!E23</f>
        <v>0.89</v>
      </c>
      <c r="G30" s="24">
        <f>[1]Sheet1!F23</f>
        <v>0.71914600550964192</v>
      </c>
      <c r="H30" s="14">
        <f t="shared" si="2"/>
        <v>0.1708539944903581</v>
      </c>
      <c r="I30" s="24">
        <f>[1]Sheet1!G23</f>
        <v>0.69848760330578519</v>
      </c>
      <c r="J30" s="24">
        <f>[1]Sheet1!H23</f>
        <v>0.1708539944903581</v>
      </c>
      <c r="K30" s="25">
        <f>[1]Sheet1!I23</f>
        <v>5</v>
      </c>
      <c r="L30" s="26">
        <f>[1]Sheet1!J23</f>
        <v>7.2764880427313479</v>
      </c>
      <c r="M30" s="24">
        <f>[1]Sheet1!K23</f>
        <v>1</v>
      </c>
      <c r="N30" s="27">
        <f>[1]Sheet1!L23</f>
        <v>5.0825366934506233</v>
      </c>
      <c r="O30" s="26">
        <f>[1]Sheet1!M23</f>
        <v>8.2882042507758182</v>
      </c>
      <c r="P30" s="24">
        <f>[1]Sheet1!N23</f>
        <v>1.1000000000000001</v>
      </c>
      <c r="Q30" s="27">
        <f>[1]Sheet1!O23</f>
        <v>6.3681287151165451</v>
      </c>
      <c r="R30" s="28">
        <f>[1]Sheet1!P23</f>
        <v>9.0876517826637997</v>
      </c>
      <c r="S30" s="24">
        <f>[1]Sheet1!Q23</f>
        <v>1.2</v>
      </c>
      <c r="T30" s="41">
        <f>[1]Sheet1!R23</f>
        <v>7.617134536020461</v>
      </c>
      <c r="U30" s="24">
        <f>[1]Sheet1!S23</f>
        <v>9.8994696225611225</v>
      </c>
      <c r="V30" s="24">
        <f>[1]Sheet1!T23</f>
        <v>1.25</v>
      </c>
      <c r="W30" s="30">
        <f>[1]Sheet1!U23</f>
        <v>8.64332101332643</v>
      </c>
    </row>
    <row r="31" spans="2:23" x14ac:dyDescent="0.25">
      <c r="B31" s="22" t="s">
        <v>35</v>
      </c>
      <c r="C31" s="23" t="s">
        <v>39</v>
      </c>
      <c r="D31" s="23" t="s">
        <v>20</v>
      </c>
      <c r="E31" s="23" t="s">
        <v>54</v>
      </c>
      <c r="F31" s="24">
        <f>F30</f>
        <v>0.89</v>
      </c>
      <c r="G31" s="24">
        <f>G30</f>
        <v>0.71914600550964192</v>
      </c>
      <c r="H31" s="14">
        <f t="shared" si="2"/>
        <v>0.1708539944903581</v>
      </c>
      <c r="I31" s="24">
        <f t="shared" ref="I31:W31" si="3">I30</f>
        <v>0.69848760330578519</v>
      </c>
      <c r="J31" s="24">
        <f t="shared" si="3"/>
        <v>0.1708539944903581</v>
      </c>
      <c r="K31" s="25">
        <f t="shared" si="3"/>
        <v>5</v>
      </c>
      <c r="L31" s="26">
        <f t="shared" si="3"/>
        <v>7.2764880427313479</v>
      </c>
      <c r="M31" s="24">
        <f t="shared" si="3"/>
        <v>1</v>
      </c>
      <c r="N31" s="27">
        <f t="shared" si="3"/>
        <v>5.0825366934506233</v>
      </c>
      <c r="O31" s="26">
        <f t="shared" si="3"/>
        <v>8.2882042507758182</v>
      </c>
      <c r="P31" s="24">
        <f t="shared" si="3"/>
        <v>1.1000000000000001</v>
      </c>
      <c r="Q31" s="27">
        <f t="shared" si="3"/>
        <v>6.3681287151165451</v>
      </c>
      <c r="R31" s="28">
        <f t="shared" si="3"/>
        <v>9.0876517826637997</v>
      </c>
      <c r="S31" s="24">
        <f t="shared" si="3"/>
        <v>1.2</v>
      </c>
      <c r="T31" s="41">
        <f t="shared" si="3"/>
        <v>7.617134536020461</v>
      </c>
      <c r="U31" s="24">
        <f t="shared" si="3"/>
        <v>9.8994696225611225</v>
      </c>
      <c r="V31" s="24">
        <f t="shared" si="3"/>
        <v>1.25</v>
      </c>
      <c r="W31" s="30">
        <f t="shared" si="3"/>
        <v>8.64332101332643</v>
      </c>
    </row>
    <row r="32" spans="2:23" x14ac:dyDescent="0.25">
      <c r="B32" s="22" t="s">
        <v>35</v>
      </c>
      <c r="C32" s="23" t="s">
        <v>39</v>
      </c>
      <c r="D32" s="23" t="s">
        <v>20</v>
      </c>
      <c r="E32" s="23" t="s">
        <v>55</v>
      </c>
      <c r="F32" s="24">
        <f>[1]Sheet1!E24</f>
        <v>0.35</v>
      </c>
      <c r="G32" s="24">
        <f>[1]Sheet1!F24</f>
        <v>0.28301193755739212</v>
      </c>
      <c r="H32" s="14">
        <f t="shared" si="2"/>
        <v>6.6988062442607854E-2</v>
      </c>
      <c r="I32" s="24">
        <f>[1]Sheet1!G24</f>
        <v>0.27480716253443527</v>
      </c>
      <c r="J32" s="24">
        <f>[1]Sheet1!H24</f>
        <v>6.6988062442607854E-2</v>
      </c>
      <c r="K32" s="25">
        <f>[1]Sheet1!I24</f>
        <v>5</v>
      </c>
      <c r="L32" s="26">
        <f>[1]Sheet1!J24</f>
        <v>7.2764880427313479</v>
      </c>
      <c r="M32" s="24">
        <f>[1]Sheet1!K24</f>
        <v>1</v>
      </c>
      <c r="N32" s="27">
        <f>[1]Sheet1!L24</f>
        <v>1.9996310322387483</v>
      </c>
      <c r="O32" s="26">
        <f>[1]Sheet1!M24</f>
        <v>8.2882042507758182</v>
      </c>
      <c r="P32" s="24">
        <f>[1]Sheet1!N24</f>
        <v>1.1000000000000001</v>
      </c>
      <c r="Q32" s="27">
        <f>[1]Sheet1!O24</f>
        <v>2.5054236819277023</v>
      </c>
      <c r="R32" s="28">
        <f>[1]Sheet1!P24</f>
        <v>9.0876517826637997</v>
      </c>
      <c r="S32" s="24">
        <f>[1]Sheet1!Q24</f>
        <v>1.2</v>
      </c>
      <c r="T32" s="41">
        <f>[1]Sheet1!R24</f>
        <v>2.9968221605938097</v>
      </c>
      <c r="U32" s="24">
        <f>[1]Sheet1!S24</f>
        <v>9.8994696225611225</v>
      </c>
      <c r="V32" s="24">
        <f>[1]Sheet1!T24</f>
        <v>1.25</v>
      </c>
      <c r="W32" s="30">
        <f>[1]Sheet1!U24</f>
        <v>3.4005564469648237</v>
      </c>
    </row>
    <row r="33" spans="2:23" x14ac:dyDescent="0.25">
      <c r="B33" s="22" t="s">
        <v>35</v>
      </c>
      <c r="C33" s="23" t="s">
        <v>36</v>
      </c>
      <c r="D33" s="23" t="s">
        <v>20</v>
      </c>
      <c r="E33" s="23" t="s">
        <v>56</v>
      </c>
      <c r="F33" s="24">
        <f>[1]Sheet1!E25</f>
        <v>2.87</v>
      </c>
      <c r="G33" s="24">
        <f>[1]Sheet1!F25</f>
        <v>2.3126721763085398</v>
      </c>
      <c r="H33" s="14">
        <f t="shared" si="2"/>
        <v>0.55732782369146028</v>
      </c>
      <c r="I33" s="24">
        <f>[1]Sheet1!G25</f>
        <v>2.2486033057851236</v>
      </c>
      <c r="J33" s="24">
        <f>[1]Sheet1!H25</f>
        <v>0.55732782369146028</v>
      </c>
      <c r="K33" s="25">
        <f>[1]Sheet1!I25</f>
        <v>17</v>
      </c>
      <c r="L33" s="26">
        <f>[1]Sheet1!J25</f>
        <v>5.4501442212857452</v>
      </c>
      <c r="M33" s="24">
        <f>[1]Sheet1!K25</f>
        <v>1</v>
      </c>
      <c r="N33" s="27">
        <f>[1]Sheet1!L25</f>
        <v>12.255212312988814</v>
      </c>
      <c r="O33" s="26">
        <f>[1]Sheet1!M25</f>
        <v>6.1515752492504721</v>
      </c>
      <c r="P33" s="24">
        <f>[1]Sheet1!N25</f>
        <v>1.1000000000000001</v>
      </c>
      <c r="Q33" s="27">
        <f>[1]Sheet1!O25</f>
        <v>15.215697685375613</v>
      </c>
      <c r="R33" s="28">
        <f>[1]Sheet1!P25</f>
        <v>6.6978741656391261</v>
      </c>
      <c r="S33" s="24">
        <f>[1]Sheet1!Q25</f>
        <v>1.2</v>
      </c>
      <c r="T33" s="41">
        <f>[1]Sheet1!R25</f>
        <v>18.073034388706699</v>
      </c>
      <c r="U33" s="24">
        <f>[1]Sheet1!S25</f>
        <v>7.2449494372024947</v>
      </c>
      <c r="V33" s="24">
        <f>[1]Sheet1!T25</f>
        <v>1.25</v>
      </c>
      <c r="W33" s="30">
        <f>[1]Sheet1!U25</f>
        <v>20.3637715684245</v>
      </c>
    </row>
    <row r="34" spans="2:23" x14ac:dyDescent="0.25">
      <c r="B34" s="22" t="s">
        <v>35</v>
      </c>
      <c r="C34" s="23" t="s">
        <v>39</v>
      </c>
      <c r="D34" s="23" t="s">
        <v>20</v>
      </c>
      <c r="E34" s="23" t="s">
        <v>57</v>
      </c>
      <c r="F34" s="24">
        <f>[1]Sheet1!E26</f>
        <v>4.3</v>
      </c>
      <c r="G34" s="24">
        <f>[1]Sheet1!F26</f>
        <v>3.4721763085399449</v>
      </c>
      <c r="H34" s="14">
        <f t="shared" si="2"/>
        <v>0.82782369146005497</v>
      </c>
      <c r="I34" s="24">
        <f>[1]Sheet1!G26</f>
        <v>3.3733057851239669</v>
      </c>
      <c r="J34" s="24">
        <f>[1]Sheet1!H26</f>
        <v>0.82782369146005497</v>
      </c>
      <c r="K34" s="25">
        <f>[1]Sheet1!I26</f>
        <v>15</v>
      </c>
      <c r="L34" s="26">
        <f>[1]Sheet1!J26</f>
        <v>5.6882937328982619</v>
      </c>
      <c r="M34" s="24">
        <f>[1]Sheet1!K26</f>
        <v>1</v>
      </c>
      <c r="N34" s="27">
        <f>[1]Sheet1!L26</f>
        <v>19.188354156670112</v>
      </c>
      <c r="O34" s="26">
        <f>[1]Sheet1!M26</f>
        <v>6.4276085318591392</v>
      </c>
      <c r="P34" s="24">
        <f>[1]Sheet1!N26</f>
        <v>1.1000000000000001</v>
      </c>
      <c r="Q34" s="27">
        <f>[1]Sheet1!O26</f>
        <v>23.850517949535867</v>
      </c>
      <c r="R34" s="28">
        <f>[1]Sheet1!P26</f>
        <v>7.0044180518439605</v>
      </c>
      <c r="S34" s="24">
        <f>[1]Sheet1!Q26</f>
        <v>1.2</v>
      </c>
      <c r="T34" s="41">
        <f>[1]Sheet1!R26</f>
        <v>28.35365272285437</v>
      </c>
      <c r="U34" s="24">
        <f>[1]Sheet1!S26</f>
        <v>7.5830218559299372</v>
      </c>
      <c r="V34" s="24">
        <f>[1]Sheet1!T26</f>
        <v>1.25</v>
      </c>
      <c r="W34" s="30">
        <f>[1]Sheet1!U26</f>
        <v>31.97481436916242</v>
      </c>
    </row>
    <row r="35" spans="2:23" x14ac:dyDescent="0.25">
      <c r="B35" s="22" t="s">
        <v>35</v>
      </c>
      <c r="C35" s="23" t="s">
        <v>39</v>
      </c>
      <c r="D35" s="23" t="s">
        <v>20</v>
      </c>
      <c r="E35" s="23" t="s">
        <v>58</v>
      </c>
      <c r="F35" s="24">
        <f>[1]Sheet1!E43</f>
        <v>4.09</v>
      </c>
      <c r="G35" s="24">
        <f>[1]Sheet1!F43</f>
        <v>1.425068870523416</v>
      </c>
      <c r="H35" s="14">
        <f t="shared" si="2"/>
        <v>2.6649311294765838</v>
      </c>
      <c r="I35" s="24">
        <f>[1]Sheet1!G43</f>
        <v>2.0820413223140495</v>
      </c>
      <c r="J35" s="24">
        <f>[1]Sheet1!H43</f>
        <v>2.6649311294765838</v>
      </c>
      <c r="K35" s="25">
        <f>[1]Sheet1!I43</f>
        <v>5</v>
      </c>
      <c r="L35" s="26">
        <f>[1]Sheet1!J43</f>
        <v>7.2764880427313479</v>
      </c>
      <c r="M35" s="24">
        <f>[1]Sheet1!K43</f>
        <v>1</v>
      </c>
      <c r="N35" s="27">
        <f>[1]Sheet1!L43</f>
        <v>15.149948786290745</v>
      </c>
      <c r="O35" s="26">
        <f>[1]Sheet1!M43</f>
        <v>8.2882042507758182</v>
      </c>
      <c r="P35" s="24">
        <f>[1]Sheet1!N43</f>
        <v>1.1000000000000001</v>
      </c>
      <c r="Q35" s="27">
        <f>[1]Sheet1!O43</f>
        <v>18.982022111683634</v>
      </c>
      <c r="R35" s="28">
        <f>[1]Sheet1!P43</f>
        <v>9.0876517826637997</v>
      </c>
      <c r="S35" s="24">
        <f>[1]Sheet1!Q43</f>
        <v>1.2</v>
      </c>
      <c r="T35" s="41">
        <f>[1]Sheet1!R43</f>
        <v>22.705039841168361</v>
      </c>
      <c r="U35" s="24">
        <f>[1]Sheet1!S43</f>
        <v>9.8994696225611225</v>
      </c>
      <c r="V35" s="24">
        <f>[1]Sheet1!T43</f>
        <v>1.25</v>
      </c>
      <c r="W35" s="30">
        <f>[1]Sheet1!U43</f>
        <v>25.763881028956153</v>
      </c>
    </row>
    <row r="36" spans="2:23" ht="16.5" thickBot="1" x14ac:dyDescent="0.3">
      <c r="B36" s="6" t="s">
        <v>35</v>
      </c>
      <c r="C36" s="7" t="s">
        <v>36</v>
      </c>
      <c r="D36" s="23" t="s">
        <v>20</v>
      </c>
      <c r="E36" s="7" t="s">
        <v>59</v>
      </c>
      <c r="F36" s="31">
        <f>[1]Sheet1!E38</f>
        <v>2.94</v>
      </c>
      <c r="G36" s="31">
        <f>[1]Sheet1!F38</f>
        <v>0.5</v>
      </c>
      <c r="H36" s="14">
        <f t="shared" si="2"/>
        <v>2.44</v>
      </c>
      <c r="I36" s="31">
        <f>[1]Sheet1!G38</f>
        <v>1.1819999999999999</v>
      </c>
      <c r="J36" s="31">
        <f>[1]Sheet1!H38</f>
        <v>2.44</v>
      </c>
      <c r="K36" s="32">
        <f>[1]Sheet1!I38</f>
        <v>5</v>
      </c>
      <c r="L36" s="33">
        <f>[1]Sheet1!J38</f>
        <v>7.2764880427313479</v>
      </c>
      <c r="M36" s="31">
        <f>[1]Sheet1!K38</f>
        <v>1</v>
      </c>
      <c r="N36" s="34">
        <f>[1]Sheet1!L38</f>
        <v>8.6008088665084532</v>
      </c>
      <c r="O36" s="33">
        <f>[1]Sheet1!M38</f>
        <v>8.2882042507758182</v>
      </c>
      <c r="P36" s="31">
        <f>[1]Sheet1!N38</f>
        <v>1.1000000000000001</v>
      </c>
      <c r="Q36" s="34">
        <f>[1]Sheet1!O38</f>
        <v>10.776323166858718</v>
      </c>
      <c r="R36" s="35">
        <f>[1]Sheet1!P38</f>
        <v>9.0876517826637997</v>
      </c>
      <c r="S36" s="31">
        <f>[1]Sheet1!Q38</f>
        <v>1.2</v>
      </c>
      <c r="T36" s="43">
        <f>[1]Sheet1!R38</f>
        <v>12.889925288530334</v>
      </c>
      <c r="U36" s="31">
        <f>[1]Sheet1!S38</f>
        <v>9.8994696225611225</v>
      </c>
      <c r="V36" s="31">
        <f>[1]Sheet1!T38</f>
        <v>1.25</v>
      </c>
      <c r="W36" s="37">
        <f>[1]Sheet1!U38</f>
        <v>14.626466367334057</v>
      </c>
    </row>
    <row r="38" spans="2:23" ht="16.5" thickBot="1" x14ac:dyDescent="0.3"/>
    <row r="39" spans="2:23" x14ac:dyDescent="0.25">
      <c r="B39" s="3"/>
      <c r="C39" s="4"/>
      <c r="D39" s="4"/>
      <c r="E39" s="4"/>
      <c r="F39" s="4"/>
      <c r="G39" s="4" t="s">
        <v>0</v>
      </c>
      <c r="H39" s="4" t="s">
        <v>1</v>
      </c>
      <c r="I39" s="4"/>
      <c r="J39" s="4"/>
      <c r="K39" s="4"/>
      <c r="L39" s="76" t="s">
        <v>2</v>
      </c>
      <c r="M39" s="76"/>
      <c r="N39" s="76"/>
      <c r="O39" s="76" t="s">
        <v>3</v>
      </c>
      <c r="P39" s="76"/>
      <c r="Q39" s="76"/>
      <c r="R39" s="76" t="s">
        <v>4</v>
      </c>
      <c r="S39" s="76"/>
      <c r="T39" s="76"/>
      <c r="U39" s="76" t="s">
        <v>5</v>
      </c>
      <c r="V39" s="76"/>
      <c r="W39" s="77"/>
    </row>
    <row r="40" spans="2:23" ht="32.25" thickBot="1" x14ac:dyDescent="0.3">
      <c r="B40" s="6" t="s">
        <v>6</v>
      </c>
      <c r="C40" s="7" t="s">
        <v>7</v>
      </c>
      <c r="D40" s="7" t="s">
        <v>8</v>
      </c>
      <c r="E40" s="23" t="s">
        <v>9</v>
      </c>
      <c r="F40" s="44" t="s">
        <v>10</v>
      </c>
      <c r="G40" s="44" t="s">
        <v>11</v>
      </c>
      <c r="H40" s="8" t="str">
        <f t="shared" ref="H40" si="4">J40</f>
        <v>unimproved area (Acre)</v>
      </c>
      <c r="I40" s="23" t="s">
        <v>13</v>
      </c>
      <c r="J40" s="44" t="s">
        <v>12</v>
      </c>
      <c r="K40" s="23" t="s">
        <v>14</v>
      </c>
      <c r="L40" s="23" t="s">
        <v>15</v>
      </c>
      <c r="M40" s="23" t="s">
        <v>16</v>
      </c>
      <c r="N40" s="23" t="s">
        <v>17</v>
      </c>
      <c r="O40" s="23" t="s">
        <v>15</v>
      </c>
      <c r="P40" s="23" t="s">
        <v>16</v>
      </c>
      <c r="Q40" s="23" t="s">
        <v>17</v>
      </c>
      <c r="R40" s="23" t="s">
        <v>15</v>
      </c>
      <c r="S40" s="23" t="s">
        <v>16</v>
      </c>
      <c r="T40" s="23" t="s">
        <v>17</v>
      </c>
      <c r="U40" s="23" t="s">
        <v>15</v>
      </c>
      <c r="V40" s="23" t="s">
        <v>16</v>
      </c>
      <c r="W40" s="45" t="s">
        <v>17</v>
      </c>
    </row>
    <row r="41" spans="2:23" x14ac:dyDescent="0.25">
      <c r="B41" s="46" t="s">
        <v>60</v>
      </c>
      <c r="C41" s="23" t="str">
        <f>[1]Sheet1!B47</f>
        <v xml:space="preserve">RAMP 1 </v>
      </c>
      <c r="D41" s="23" t="str">
        <f>[1]Sheet1!C47</f>
        <v>LT</v>
      </c>
      <c r="E41" s="23" t="str">
        <f>[1]Sheet1!D47</f>
        <v>110+00</v>
      </c>
      <c r="F41" s="24">
        <f>[1]Sheet1!E47</f>
        <v>100.02770000000001</v>
      </c>
      <c r="G41" s="24">
        <f>[1]Sheet1!F47</f>
        <v>15.286382736455467</v>
      </c>
      <c r="H41" s="24">
        <f>J41</f>
        <v>84.741317263544545</v>
      </c>
      <c r="I41" s="24">
        <f>[1]Sheet1!G47</f>
        <v>26.136599641873275</v>
      </c>
      <c r="J41" s="24">
        <f>[1]Sheet1!H47</f>
        <v>84.741317263544545</v>
      </c>
      <c r="K41" s="24">
        <f>[1]Sheet1!I47</f>
        <v>76.61999999999999</v>
      </c>
      <c r="L41" s="24">
        <f>[1]Sheet1!J47</f>
        <v>2.4198023658282146</v>
      </c>
      <c r="M41" s="24">
        <f>[1]Sheet1!K47</f>
        <v>1</v>
      </c>
      <c r="N41" s="24">
        <f>[1]Sheet1!L47</f>
        <v>63.245405648109816</v>
      </c>
      <c r="O41" s="24">
        <f>[1]Sheet1!M47</f>
        <v>2.7007605814991353</v>
      </c>
      <c r="P41" s="24">
        <f>[1]Sheet1!N47</f>
        <v>1.1000000000000001</v>
      </c>
      <c r="Q41" s="42">
        <f>[1]Sheet1!O47</f>
        <v>77.64756785191534</v>
      </c>
      <c r="R41" s="24">
        <f>[1]Sheet1!P47</f>
        <v>2.9159959866119505</v>
      </c>
      <c r="S41" s="24">
        <f>[1]Sheet1!Q47</f>
        <v>1.2</v>
      </c>
      <c r="T41" s="24">
        <f>[1]Sheet1!R47</f>
        <v>91.457063591262965</v>
      </c>
      <c r="U41" s="24">
        <f>[1]Sheet1!S47</f>
        <v>3.1280094279425281</v>
      </c>
      <c r="V41" s="24">
        <f>[1]Sheet1!T47</f>
        <v>1.25</v>
      </c>
      <c r="W41" s="27">
        <f>[1]Sheet1!U47</f>
        <v>102.19441261767363</v>
      </c>
    </row>
    <row r="42" spans="2:23" x14ac:dyDescent="0.25">
      <c r="B42" s="46" t="s">
        <v>60</v>
      </c>
      <c r="C42" s="23" t="str">
        <f>[1]Sheet1!B56</f>
        <v>RAMP 1</v>
      </c>
      <c r="D42" s="23" t="str">
        <f>[1]Sheet1!C56</f>
        <v>LT</v>
      </c>
      <c r="E42" s="23" t="str">
        <f>[1]Sheet1!D56</f>
        <v>143+30</v>
      </c>
      <c r="F42" s="24">
        <f>[1]Sheet1!E56</f>
        <v>98.384599999999992</v>
      </c>
      <c r="G42" s="24">
        <f>[1]Sheet1!F56</f>
        <v>12.492657116620753</v>
      </c>
      <c r="H42" s="24">
        <f>J42</f>
        <v>85.891942883379244</v>
      </c>
      <c r="I42" s="24">
        <f>[1]Sheet1!G56</f>
        <v>23.675974269972457</v>
      </c>
      <c r="J42" s="24">
        <f>[1]Sheet1!H56</f>
        <v>85.891942883379244</v>
      </c>
      <c r="K42" s="24">
        <f>[1]Sheet1!I56</f>
        <v>82.98</v>
      </c>
      <c r="L42" s="24">
        <f>[1]Sheet1!J56</f>
        <v>2.2839673698071761</v>
      </c>
      <c r="M42" s="24">
        <f>[1]Sheet1!K56</f>
        <v>1</v>
      </c>
      <c r="N42" s="24">
        <f>[1]Sheet1!L56</f>
        <v>54.075152681011367</v>
      </c>
      <c r="O42" s="24">
        <f>[1]Sheet1!M56</f>
        <v>2.5484874286896297</v>
      </c>
      <c r="P42" s="24">
        <f>[1]Sheet1!N56</f>
        <v>1.1000000000000001</v>
      </c>
      <c r="Q42" s="42">
        <f>[1]Sheet1!O56</f>
        <v>66.371715067904333</v>
      </c>
      <c r="R42" s="24">
        <f>[1]Sheet1!P56</f>
        <v>2.7510549820237573</v>
      </c>
      <c r="S42" s="24">
        <f>[1]Sheet1!Q56</f>
        <v>1.2</v>
      </c>
      <c r="T42" s="24">
        <f>[1]Sheet1!R56</f>
        <v>78.160688363608827</v>
      </c>
      <c r="U42" s="24">
        <f>[1]Sheet1!S56</f>
        <v>2.992652446427857</v>
      </c>
      <c r="V42" s="24">
        <f>[1]Sheet1!T56</f>
        <v>1.25</v>
      </c>
      <c r="W42" s="27">
        <f>[1]Sheet1!U56</f>
        <v>88.567452900745096</v>
      </c>
    </row>
    <row r="43" spans="2:23" x14ac:dyDescent="0.25">
      <c r="B43" s="46" t="s">
        <v>60</v>
      </c>
      <c r="C43" s="23" t="str">
        <f>[1]Sheet1!B69</f>
        <v>RAMP 1</v>
      </c>
      <c r="D43" s="23" t="str">
        <f>[1]Sheet1!C69</f>
        <v>RT</v>
      </c>
      <c r="E43" s="23" t="str">
        <f>[1]Sheet1!D69</f>
        <v>161+50</v>
      </c>
      <c r="F43" s="24">
        <f>[1]Sheet1!E69</f>
        <v>27.3</v>
      </c>
      <c r="G43" s="24">
        <f>[1]Sheet1!F69</f>
        <v>0.78181818181818186</v>
      </c>
      <c r="H43" s="24">
        <f>J43</f>
        <v>26.518181818181819</v>
      </c>
      <c r="I43" s="24">
        <f>[1]Sheet1!G69</f>
        <v>8.6590909090909083</v>
      </c>
      <c r="J43" s="24">
        <f>[1]Sheet1!H69</f>
        <v>26.518181818181819</v>
      </c>
      <c r="K43" s="24">
        <f>[1]Sheet1!I69</f>
        <v>144</v>
      </c>
      <c r="L43" s="24">
        <f>[1]Sheet1!J69</f>
        <v>1.4835112600445803</v>
      </c>
      <c r="M43" s="24">
        <f>[1]Sheet1!K69</f>
        <v>1</v>
      </c>
      <c r="N43" s="24">
        <f>[1]Sheet1!L69</f>
        <v>12.845858865386024</v>
      </c>
      <c r="O43" s="24">
        <f>[1]Sheet1!M69</f>
        <v>1.6544442831566311</v>
      </c>
      <c r="P43" s="24">
        <f>[1]Sheet1!N69</f>
        <v>1.1000000000000001</v>
      </c>
      <c r="Q43" s="42">
        <f>[1]Sheet1!O69</f>
        <v>15.758581797066912</v>
      </c>
      <c r="R43" s="24">
        <f>[1]Sheet1!P69</f>
        <v>1.7852239610901648</v>
      </c>
      <c r="S43" s="24">
        <f>[1]Sheet1!Q69</f>
        <v>1.2</v>
      </c>
      <c r="T43" s="24">
        <f>[1]Sheet1!R69</f>
        <v>18.550099886600528</v>
      </c>
      <c r="U43" s="24">
        <f>[1]Sheet1!S69</f>
        <v>1.9138047138476109</v>
      </c>
      <c r="V43" s="24">
        <f>[1]Sheet1!T69</f>
        <v>1.25</v>
      </c>
      <c r="W43" s="27">
        <f>[1]Sheet1!U69</f>
        <v>20.714761249316467</v>
      </c>
    </row>
    <row r="44" spans="2:23" x14ac:dyDescent="0.25">
      <c r="B44" s="46" t="s">
        <v>60</v>
      </c>
      <c r="C44" s="23" t="s">
        <v>64</v>
      </c>
      <c r="D44" s="23" t="s">
        <v>37</v>
      </c>
      <c r="E44" s="23" t="s">
        <v>65</v>
      </c>
      <c r="F44" s="24">
        <f>F6</f>
        <v>90.974599999999995</v>
      </c>
      <c r="G44" s="24">
        <f>G6</f>
        <v>10.465257116620753</v>
      </c>
      <c r="H44" s="24">
        <f>J44</f>
        <v>80.509342883379247</v>
      </c>
      <c r="I44" s="24">
        <f t="shared" ref="I44:W45" si="5">I6</f>
        <v>20.236534269972456</v>
      </c>
      <c r="J44" s="24">
        <f t="shared" si="5"/>
        <v>80.509342883379247</v>
      </c>
      <c r="K44" s="24">
        <f t="shared" si="5"/>
        <v>82.98</v>
      </c>
      <c r="L44" s="24">
        <f t="shared" si="5"/>
        <v>2.2839673698071761</v>
      </c>
      <c r="M44" s="24">
        <f t="shared" si="5"/>
        <v>1</v>
      </c>
      <c r="N44" s="24">
        <f t="shared" si="5"/>
        <v>46.219583950601773</v>
      </c>
      <c r="O44" s="24">
        <f t="shared" si="5"/>
        <v>2.5484874286896297</v>
      </c>
      <c r="P44" s="24">
        <f t="shared" si="5"/>
        <v>1.1000000000000001</v>
      </c>
      <c r="Q44" s="42">
        <f t="shared" si="5"/>
        <v>56.729808505998847</v>
      </c>
      <c r="R44" s="24">
        <f t="shared" si="5"/>
        <v>2.7510549820237573</v>
      </c>
      <c r="S44" s="24">
        <f t="shared" si="5"/>
        <v>1.2</v>
      </c>
      <c r="T44" s="24">
        <f t="shared" si="5"/>
        <v>66.806182106762662</v>
      </c>
      <c r="U44" s="24">
        <f t="shared" si="5"/>
        <v>2.992652446427857</v>
      </c>
      <c r="V44" s="24">
        <f t="shared" si="5"/>
        <v>1.25</v>
      </c>
      <c r="W44" s="27">
        <f t="shared" si="5"/>
        <v>75.701142237817805</v>
      </c>
    </row>
    <row r="45" spans="2:23" x14ac:dyDescent="0.25">
      <c r="B45" s="46" t="s">
        <v>60</v>
      </c>
      <c r="C45" s="23" t="str">
        <f>C7</f>
        <v>RAMP3</v>
      </c>
      <c r="D45" s="23" t="s">
        <v>37</v>
      </c>
      <c r="E45" s="23" t="str">
        <f>E7</f>
        <v>312+18</v>
      </c>
      <c r="F45" s="24">
        <f>F7</f>
        <v>99.32459999999999</v>
      </c>
      <c r="G45" s="24">
        <f>G7</f>
        <v>12.691557116620753</v>
      </c>
      <c r="H45" s="24">
        <f>J45</f>
        <v>86.633042883379247</v>
      </c>
      <c r="I45" s="24">
        <f t="shared" si="5"/>
        <v>24.077314269972458</v>
      </c>
      <c r="J45" s="24">
        <f t="shared" si="5"/>
        <v>86.633042883379247</v>
      </c>
      <c r="K45" s="24">
        <f t="shared" si="5"/>
        <v>82.98</v>
      </c>
      <c r="L45" s="24">
        <f t="shared" si="5"/>
        <v>2.2839673698071761</v>
      </c>
      <c r="M45" s="24">
        <f t="shared" si="5"/>
        <v>1</v>
      </c>
      <c r="N45" s="24">
        <f t="shared" si="5"/>
        <v>54.99180014520978</v>
      </c>
      <c r="O45" s="24">
        <f t="shared" si="5"/>
        <v>2.5484874286896297</v>
      </c>
      <c r="P45" s="24">
        <f t="shared" si="5"/>
        <v>1.1000000000000001</v>
      </c>
      <c r="Q45" s="42">
        <f t="shared" si="5"/>
        <v>67.496806006997673</v>
      </c>
      <c r="R45" s="24">
        <f t="shared" si="5"/>
        <v>2.7510549820237573</v>
      </c>
      <c r="S45" s="24">
        <f t="shared" si="5"/>
        <v>1.2</v>
      </c>
      <c r="T45" s="24">
        <f t="shared" si="5"/>
        <v>79.485618451391318</v>
      </c>
      <c r="U45" s="24">
        <f t="shared" si="5"/>
        <v>2.992652446427857</v>
      </c>
      <c r="V45" s="24">
        <f t="shared" si="5"/>
        <v>1.25</v>
      </c>
      <c r="W45" s="27">
        <f t="shared" si="5"/>
        <v>90.068791816806794</v>
      </c>
    </row>
    <row r="46" spans="2:23" x14ac:dyDescent="0.25">
      <c r="B46" s="46" t="s">
        <v>60</v>
      </c>
      <c r="C46" s="23" t="str">
        <f>C7</f>
        <v>RAMP3</v>
      </c>
      <c r="D46" s="23" t="s">
        <v>37</v>
      </c>
      <c r="E46" s="23" t="str">
        <f>E8</f>
        <v>318+38</v>
      </c>
      <c r="F46" s="24">
        <f t="shared" ref="F46:W46" si="6">F8</f>
        <v>7.3900000000000006</v>
      </c>
      <c r="G46" s="24">
        <f t="shared" si="6"/>
        <v>1.6590460055096419</v>
      </c>
      <c r="H46" s="24">
        <f t="shared" si="6"/>
        <v>5.7309539944903589</v>
      </c>
      <c r="I46" s="24">
        <f t="shared" si="6"/>
        <v>3.2124276033057857</v>
      </c>
      <c r="J46" s="24">
        <f t="shared" si="6"/>
        <v>5.7309539944903589</v>
      </c>
      <c r="K46" s="24">
        <f t="shared" si="6"/>
        <v>16</v>
      </c>
      <c r="L46" s="24">
        <f t="shared" si="6"/>
        <v>5.5666820761190863</v>
      </c>
      <c r="M46" s="24">
        <f t="shared" si="6"/>
        <v>1</v>
      </c>
      <c r="N46" s="24">
        <f t="shared" si="6"/>
        <v>17.882563160152511</v>
      </c>
      <c r="O46" s="24">
        <f t="shared" si="6"/>
        <v>6.2865573285921874</v>
      </c>
      <c r="P46" s="24">
        <f t="shared" si="6"/>
        <v>1.1000000000000001</v>
      </c>
      <c r="Q46" s="42">
        <f t="shared" si="6"/>
        <v>22.214621321347209</v>
      </c>
      <c r="R46" s="24">
        <f t="shared" si="6"/>
        <v>6.847696740137482</v>
      </c>
      <c r="S46" s="24">
        <f t="shared" si="6"/>
        <v>1.2</v>
      </c>
      <c r="T46" s="24">
        <f t="shared" si="6"/>
        <v>26.39727603250163</v>
      </c>
      <c r="U46" s="24">
        <f t="shared" si="6"/>
        <v>7.4100943163427635</v>
      </c>
      <c r="V46" s="24">
        <f t="shared" si="6"/>
        <v>1.25</v>
      </c>
      <c r="W46" s="24">
        <f t="shared" si="6"/>
        <v>29.755489406148509</v>
      </c>
    </row>
    <row r="47" spans="2:23" x14ac:dyDescent="0.25">
      <c r="B47" s="46" t="s">
        <v>60</v>
      </c>
      <c r="C47" s="23" t="str">
        <f>[1]Sheet1!B68</f>
        <v>RAMP4</v>
      </c>
      <c r="D47" s="23" t="str">
        <f>[1]Sheet1!C68</f>
        <v>RT</v>
      </c>
      <c r="E47" s="23" t="str">
        <f>[1]Sheet1!D68</f>
        <v>403+04</v>
      </c>
      <c r="F47" s="24">
        <f>[1]Sheet1!E68</f>
        <v>1.24</v>
      </c>
      <c r="G47" s="24">
        <f>[1]Sheet1!F68</f>
        <v>0.43553719008264463</v>
      </c>
      <c r="H47" s="24">
        <f>J47</f>
        <v>0.80446280991735541</v>
      </c>
      <c r="I47" s="24">
        <f>[1]Sheet1!G68</f>
        <v>0.63332231404958683</v>
      </c>
      <c r="J47" s="24">
        <f>[1]Sheet1!H68</f>
        <v>0.80446280991735541</v>
      </c>
      <c r="K47" s="24">
        <f>[1]Sheet1!I68</f>
        <v>5</v>
      </c>
      <c r="L47" s="24">
        <f>[1]Sheet1!J68</f>
        <v>7.2764880427313479</v>
      </c>
      <c r="M47" s="24">
        <f>[1]Sheet1!K68</f>
        <v>1</v>
      </c>
      <c r="N47" s="24">
        <f>[1]Sheet1!L68</f>
        <v>4.6083622453767665</v>
      </c>
      <c r="O47" s="24">
        <f>[1]Sheet1!M68</f>
        <v>8.2882042507758182</v>
      </c>
      <c r="P47" s="24">
        <f>[1]Sheet1!N68</f>
        <v>1.1000000000000001</v>
      </c>
      <c r="Q47" s="42">
        <f>[1]Sheet1!O68</f>
        <v>5.7740151649586595</v>
      </c>
      <c r="R47" s="24">
        <f>[1]Sheet1!P68</f>
        <v>9.0876517826637997</v>
      </c>
      <c r="S47" s="24">
        <f>[1]Sheet1!Q68</f>
        <v>1.2</v>
      </c>
      <c r="T47" s="24">
        <f>[1]Sheet1!R68</f>
        <v>6.906495187528189</v>
      </c>
      <c r="U47" s="24">
        <f>[1]Sheet1!S68</f>
        <v>9.8994696225611225</v>
      </c>
      <c r="V47" s="24">
        <f>[1]Sheet1!T68</f>
        <v>1.25</v>
      </c>
      <c r="W47" s="27">
        <f>[1]Sheet1!U68</f>
        <v>7.8369437615299997</v>
      </c>
    </row>
    <row r="48" spans="2:23" x14ac:dyDescent="0.25">
      <c r="B48" s="46" t="s">
        <v>60</v>
      </c>
      <c r="C48" s="23" t="str">
        <f>[1]Sheet1!B69</f>
        <v>RAMP 1</v>
      </c>
      <c r="D48" s="23" t="str">
        <f>[1]Sheet1!C69</f>
        <v>RT</v>
      </c>
      <c r="E48" s="23" t="str">
        <f>E10</f>
        <v>443+00</v>
      </c>
      <c r="F48" s="24">
        <f t="shared" ref="F48:W48" si="7">F10</f>
        <v>43.357700000000001</v>
      </c>
      <c r="G48" s="24">
        <f t="shared" si="7"/>
        <v>1.44</v>
      </c>
      <c r="H48" s="24">
        <f t="shared" si="7"/>
        <v>41.917700000000004</v>
      </c>
      <c r="I48" s="24">
        <f t="shared" si="7"/>
        <v>5.4877700000000011</v>
      </c>
      <c r="J48" s="24">
        <f t="shared" si="7"/>
        <v>41.917700000000004</v>
      </c>
      <c r="K48" s="24">
        <f t="shared" si="7"/>
        <v>62</v>
      </c>
      <c r="L48" s="24">
        <f t="shared" si="7"/>
        <v>2.8026954609863979</v>
      </c>
      <c r="M48" s="24">
        <f t="shared" si="7"/>
        <v>1</v>
      </c>
      <c r="N48" s="24">
        <f t="shared" si="7"/>
        <v>15.380548069937328</v>
      </c>
      <c r="O48" s="24">
        <f t="shared" si="7"/>
        <v>3.1309743740122693</v>
      </c>
      <c r="P48" s="24">
        <f t="shared" si="7"/>
        <v>1.1000000000000001</v>
      </c>
      <c r="Q48" s="42">
        <f t="shared" si="7"/>
        <v>18.900273964520647</v>
      </c>
      <c r="R48" s="24">
        <f t="shared" si="7"/>
        <v>3.3827849060504285</v>
      </c>
      <c r="S48" s="24">
        <f t="shared" si="7"/>
        <v>1.2</v>
      </c>
      <c r="T48" s="24">
        <f t="shared" si="7"/>
        <v>22.276734628651635</v>
      </c>
      <c r="U48" s="24">
        <f t="shared" si="7"/>
        <v>3.631174333038528</v>
      </c>
      <c r="V48" s="24">
        <f t="shared" si="7"/>
        <v>1.25</v>
      </c>
      <c r="W48" s="24">
        <f t="shared" si="7"/>
        <v>24.90881196202356</v>
      </c>
    </row>
    <row r="49" spans="2:23" x14ac:dyDescent="0.25">
      <c r="B49" s="46" t="s">
        <v>60</v>
      </c>
      <c r="C49" s="23" t="str">
        <f>[1]Sheet1!B46</f>
        <v>EB</v>
      </c>
      <c r="D49" s="23" t="str">
        <f>[1]Sheet1!C46</f>
        <v>RT</v>
      </c>
      <c r="E49" s="23" t="str">
        <f>[1]Sheet1!D46</f>
        <v>667+00</v>
      </c>
      <c r="F49" s="24">
        <f>[1]Sheet1!E46</f>
        <v>501.16770000000002</v>
      </c>
      <c r="G49" s="24">
        <f>[1]Sheet1!F46</f>
        <v>20.450469054178146</v>
      </c>
      <c r="H49" s="24">
        <f>J49</f>
        <v>480.71723094582188</v>
      </c>
      <c r="I49" s="24">
        <f>[1]Sheet1!G46</f>
        <v>70.513051432506884</v>
      </c>
      <c r="J49" s="24">
        <f>[1]Sheet1!H46</f>
        <v>480.71723094582188</v>
      </c>
      <c r="K49" s="24">
        <f>[1]Sheet1!I46</f>
        <v>261.42</v>
      </c>
      <c r="L49" s="24">
        <f>[1]Sheet1!J46</f>
        <v>0.88477893255967754</v>
      </c>
      <c r="M49" s="24">
        <f>[1]Sheet1!K46</f>
        <v>1</v>
      </c>
      <c r="N49" s="24">
        <f>[1]Sheet1!L46</f>
        <v>62.388462377979081</v>
      </c>
      <c r="O49" s="24">
        <f>[1]Sheet1!M46</f>
        <v>0.98844318780596352</v>
      </c>
      <c r="P49" s="24">
        <f>[1]Sheet1!N46</f>
        <v>1.1000000000000001</v>
      </c>
      <c r="Q49" s="42">
        <f>[1]Sheet1!O46</f>
        <v>76.667959873860269</v>
      </c>
      <c r="R49" s="24">
        <f>[1]Sheet1!P46</f>
        <v>1.0678936024820138</v>
      </c>
      <c r="S49" s="24">
        <f>[1]Sheet1!Q46</f>
        <v>1.2</v>
      </c>
      <c r="T49" s="24">
        <f>[1]Sheet1!R46</f>
        <v>90.360523819511158</v>
      </c>
      <c r="U49" s="24">
        <f>[1]Sheet1!S46</f>
        <v>1.1658076295754882</v>
      </c>
      <c r="V49" s="24">
        <f>[1]Sheet1!T46</f>
        <v>1.25</v>
      </c>
      <c r="W49" s="27">
        <f>[1]Sheet1!U46</f>
        <v>102.75581668083166</v>
      </c>
    </row>
    <row r="50" spans="2:23" x14ac:dyDescent="0.25">
      <c r="B50" s="46" t="s">
        <v>60</v>
      </c>
      <c r="C50" s="23" t="str">
        <f>[1]SUMMARY!C19</f>
        <v xml:space="preserve">EB </v>
      </c>
      <c r="D50" s="23" t="str">
        <f>[1]SUMMARY!D19</f>
        <v>RT</v>
      </c>
      <c r="E50" s="23" t="s">
        <v>69</v>
      </c>
      <c r="F50" s="24">
        <f>[1]SUMMARY!F19</f>
        <v>80.227699999999999</v>
      </c>
      <c r="G50" s="24">
        <f>[1]SUMMARY!G19</f>
        <v>7.8062181818181822</v>
      </c>
      <c r="H50" s="24">
        <f>J50</f>
        <v>72.421481818181817</v>
      </c>
      <c r="I50" s="24">
        <f>[1]SUMMARY!I19</f>
        <v>15.70850090909091</v>
      </c>
      <c r="J50" s="24">
        <f>[1]SUMMARY!J19</f>
        <v>72.421481818181817</v>
      </c>
      <c r="K50" s="24">
        <f>[1]SUMMARY!K19</f>
        <v>66.179999999999993</v>
      </c>
      <c r="L50" s="24">
        <f>[1]SUMMARY!L19</f>
        <v>2.6814319161120563</v>
      </c>
      <c r="M50" s="24">
        <f>[1]SUMMARY!M19</f>
        <v>1</v>
      </c>
      <c r="N50" s="24">
        <f>[1]SUMMARY!N19</f>
        <v>42.12127569191162</v>
      </c>
      <c r="O50" s="24">
        <f>[1]SUMMARY!O19</f>
        <v>2.9945625984021031</v>
      </c>
      <c r="P50" s="24">
        <f>[1]SUMMARY!P19</f>
        <v>1.1000000000000001</v>
      </c>
      <c r="Q50" s="42">
        <f>[1]SUMMARY!Q19</f>
        <v>51.744098229261986</v>
      </c>
      <c r="R50" s="24">
        <f>[1]SUMMARY!R19</f>
        <v>3.2346469604520989</v>
      </c>
      <c r="S50" s="24">
        <f>[1]SUMMARY!S19</f>
        <v>1.2</v>
      </c>
      <c r="T50" s="24">
        <f>[1]SUMMARY!T19</f>
        <v>60.973745662619933</v>
      </c>
      <c r="U50" s="24">
        <f>[1]SUMMARY!U19</f>
        <v>3.5179939199942258</v>
      </c>
      <c r="V50" s="24">
        <f>[1]SUMMARY!V19</f>
        <v>1.25</v>
      </c>
      <c r="W50" s="27">
        <f>[1]SUMMARY!W19</f>
        <v>69.078013363006988</v>
      </c>
    </row>
    <row r="51" spans="2:23" x14ac:dyDescent="0.25">
      <c r="B51" s="46" t="s">
        <v>60</v>
      </c>
      <c r="C51" s="23" t="str">
        <f>C23</f>
        <v>EB</v>
      </c>
      <c r="D51" s="23" t="str">
        <f>D23</f>
        <v>XS</v>
      </c>
      <c r="E51" s="23" t="s">
        <v>70</v>
      </c>
      <c r="F51" s="24">
        <f>F23</f>
        <v>0.84</v>
      </c>
      <c r="G51" s="24">
        <f>G23</f>
        <v>0.68007346189164375</v>
      </c>
      <c r="H51" s="24">
        <f>J51</f>
        <v>0.15992653810835622</v>
      </c>
      <c r="I51" s="24">
        <f t="shared" ref="I51:W51" si="8">I23</f>
        <v>0.66004407713498625</v>
      </c>
      <c r="J51" s="24">
        <f t="shared" si="8"/>
        <v>0.15992653810835622</v>
      </c>
      <c r="K51" s="24">
        <f t="shared" si="8"/>
        <v>5</v>
      </c>
      <c r="L51" s="24">
        <f t="shared" si="8"/>
        <v>7.2764880427313479</v>
      </c>
      <c r="M51" s="24">
        <f t="shared" si="8"/>
        <v>1</v>
      </c>
      <c r="N51" s="24">
        <f t="shared" si="8"/>
        <v>4.8028028349483751</v>
      </c>
      <c r="O51" s="24">
        <f t="shared" si="8"/>
        <v>8.2882042507758182</v>
      </c>
      <c r="P51" s="24">
        <f t="shared" si="8"/>
        <v>1.1000000000000001</v>
      </c>
      <c r="Q51" s="42">
        <f t="shared" si="8"/>
        <v>6.0176381383905548</v>
      </c>
      <c r="R51" s="24">
        <f t="shared" si="8"/>
        <v>9.0876517826637997</v>
      </c>
      <c r="S51" s="24">
        <f t="shared" si="8"/>
        <v>1.2</v>
      </c>
      <c r="T51" s="24">
        <f t="shared" si="8"/>
        <v>7.1979008810549283</v>
      </c>
      <c r="U51" s="24">
        <f t="shared" si="8"/>
        <v>9.8994696225611225</v>
      </c>
      <c r="V51" s="24">
        <f t="shared" si="8"/>
        <v>1.25</v>
      </c>
      <c r="W51" s="27">
        <f t="shared" si="8"/>
        <v>8.1676078639364835</v>
      </c>
    </row>
    <row r="52" spans="2:23" x14ac:dyDescent="0.25">
      <c r="B52" s="46" t="s">
        <v>60</v>
      </c>
      <c r="C52" s="23" t="str">
        <f>[1]Sheet1!B70</f>
        <v>EB</v>
      </c>
      <c r="D52" s="23" t="str">
        <f>[1]Sheet1!C70</f>
        <v>RT</v>
      </c>
      <c r="E52" s="23" t="str">
        <f>[1]Sheet1!D70</f>
        <v>771+50</v>
      </c>
      <c r="F52" s="24">
        <f>[1]Sheet1!E70</f>
        <v>3.76</v>
      </c>
      <c r="G52" s="24">
        <f>[1]Sheet1!F70</f>
        <v>1.8712580348943986</v>
      </c>
      <c r="H52" s="24">
        <f>J52</f>
        <v>1.8887419651056012</v>
      </c>
      <c r="I52" s="24">
        <f>[1]Sheet1!G70</f>
        <v>2.2507548209366393</v>
      </c>
      <c r="J52" s="24">
        <f>[1]Sheet1!H70</f>
        <v>1.8887419651056012</v>
      </c>
      <c r="K52" s="24">
        <f>[1]Sheet1!I70</f>
        <v>5</v>
      </c>
      <c r="L52" s="24">
        <f>[1]Sheet1!J70</f>
        <v>7.2764880427313479</v>
      </c>
      <c r="M52" s="24">
        <f>[1]Sheet1!K70</f>
        <v>1</v>
      </c>
      <c r="N52" s="24">
        <f>[1]Sheet1!L70</f>
        <v>16.377590541665391</v>
      </c>
      <c r="O52" s="24">
        <f>[1]Sheet1!M70</f>
        <v>8.2882042507758182</v>
      </c>
      <c r="P52" s="24">
        <f>[1]Sheet1!N70</f>
        <v>1.1000000000000001</v>
      </c>
      <c r="Q52" s="42">
        <f>[1]Sheet1!O70</f>
        <v>20.520187241775343</v>
      </c>
      <c r="R52" s="24">
        <f>[1]Sheet1!P70</f>
        <v>9.0876517826637997</v>
      </c>
      <c r="S52" s="24">
        <f>[1]Sheet1!Q70</f>
        <v>1.2</v>
      </c>
      <c r="T52" s="24">
        <f>[1]Sheet1!R70</f>
        <v>24.544891272988789</v>
      </c>
      <c r="U52" s="24">
        <f>[1]Sheet1!S70</f>
        <v>9.8994696225611225</v>
      </c>
      <c r="V52" s="24">
        <f>[1]Sheet1!T70</f>
        <v>1.25</v>
      </c>
      <c r="W52" s="27">
        <f>[1]Sheet1!U70</f>
        <v>27.851598722119071</v>
      </c>
    </row>
    <row r="53" spans="2:23" ht="16.5" thickBot="1" x14ac:dyDescent="0.3">
      <c r="B53" s="47" t="s">
        <v>60</v>
      </c>
      <c r="C53" s="7" t="str">
        <f>[1]Sheet1!B71</f>
        <v>WB</v>
      </c>
      <c r="D53" s="7" t="str">
        <f>[1]Sheet1!C71</f>
        <v>LT</v>
      </c>
      <c r="E53" s="7" t="str">
        <f>[1]Sheet1!D71</f>
        <v>971+50</v>
      </c>
      <c r="F53" s="31">
        <f>[1]Sheet1!E71</f>
        <v>71.89</v>
      </c>
      <c r="G53" s="31">
        <f>[1]Sheet1!F71</f>
        <v>1.5618457300275481</v>
      </c>
      <c r="H53" s="24">
        <f>J53</f>
        <v>70.328154269972458</v>
      </c>
      <c r="I53" s="31">
        <f>[1]Sheet1!G71</f>
        <v>22.504107438016533</v>
      </c>
      <c r="J53" s="31">
        <f>[1]Sheet1!H71</f>
        <v>70.328154269972458</v>
      </c>
      <c r="K53" s="31">
        <f>[1]Sheet1!I71</f>
        <v>59.28</v>
      </c>
      <c r="L53" s="31">
        <f>[1]Sheet1!J71</f>
        <v>2.8876499477340736</v>
      </c>
      <c r="M53" s="31">
        <f>[1]Sheet1!K71</f>
        <v>1</v>
      </c>
      <c r="N53" s="31">
        <f>[1]Sheet1!L71</f>
        <v>64.983984667190413</v>
      </c>
      <c r="O53" s="31">
        <f>[1]Sheet1!M71</f>
        <v>3.2266331417253102</v>
      </c>
      <c r="P53" s="31">
        <f>[1]Sheet1!N71</f>
        <v>1.1000000000000001</v>
      </c>
      <c r="Q53" s="48">
        <f>[1]Sheet1!O71</f>
        <v>79.873748772896334</v>
      </c>
      <c r="R53" s="31">
        <f>[1]Sheet1!P71</f>
        <v>3.4867401001300524</v>
      </c>
      <c r="S53" s="31">
        <f>[1]Sheet1!Q71</f>
        <v>1.2</v>
      </c>
      <c r="T53" s="31">
        <f>[1]Sheet1!R71</f>
        <v>94.159168586120671</v>
      </c>
      <c r="U53" s="31">
        <f>[1]Sheet1!S71</f>
        <v>3.7434025368601498</v>
      </c>
      <c r="V53" s="31">
        <f>[1]Sheet1!T71</f>
        <v>1.25</v>
      </c>
      <c r="W53" s="34">
        <f>[1]Sheet1!U71</f>
        <v>105.30241609155556</v>
      </c>
    </row>
  </sheetData>
  <mergeCells count="12">
    <mergeCell ref="L39:N39"/>
    <mergeCell ref="O39:Q39"/>
    <mergeCell ref="R39:T39"/>
    <mergeCell ref="U39:W39"/>
    <mergeCell ref="L2:N2"/>
    <mergeCell ref="O2:Q2"/>
    <mergeCell ref="R2:T2"/>
    <mergeCell ref="U2:W2"/>
    <mergeCell ref="L15:N15"/>
    <mergeCell ref="O15:Q15"/>
    <mergeCell ref="R15:T15"/>
    <mergeCell ref="U15:W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Yao, Ling</dc:creator>
  <cp:lastModifiedBy>Karkowski, Rick</cp:lastModifiedBy>
  <cp:lastPrinted>2016-06-10T15:05:52Z</cp:lastPrinted>
  <dcterms:created xsi:type="dcterms:W3CDTF">2016-06-02T11:47:23Z</dcterms:created>
  <dcterms:modified xsi:type="dcterms:W3CDTF">2016-06-10T15:06:10Z</dcterms:modified>
</cp:coreProperties>
</file>