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120" yWindow="60" windowWidth="14265" windowHeight="11460"/>
  </bookViews>
  <sheets>
    <sheet name="DBE Status Spreadsheet" sheetId="1" r:id="rId1"/>
    <sheet name="Continue Page Two" sheetId="2" r:id="rId2"/>
  </sheets>
  <calcPr calcId="145621"/>
</workbook>
</file>

<file path=xl/calcChain.xml><?xml version="1.0" encoding="utf-8"?>
<calcChain xmlns="http://schemas.openxmlformats.org/spreadsheetml/2006/main">
  <c r="O56" i="1" l="1"/>
  <c r="A13" i="2" l="1"/>
  <c r="C3" i="2" l="1"/>
  <c r="E12" i="2" l="1"/>
  <c r="F12" i="2"/>
  <c r="G12" i="2"/>
  <c r="H12" i="2"/>
  <c r="I12" i="2"/>
  <c r="J12" i="2"/>
  <c r="K12" i="2"/>
  <c r="L12" i="2"/>
  <c r="M12" i="2"/>
  <c r="N9" i="2"/>
  <c r="M48" i="2" l="1"/>
  <c r="L48" i="2"/>
  <c r="K48" i="2"/>
  <c r="J48" i="2"/>
  <c r="I48" i="2"/>
  <c r="H48" i="2"/>
  <c r="G48" i="2"/>
  <c r="F48" i="2"/>
  <c r="E48" i="2"/>
  <c r="D48" i="2"/>
  <c r="C48" i="2"/>
  <c r="M47" i="2"/>
  <c r="L47" i="2"/>
  <c r="K47" i="2"/>
  <c r="J47" i="2"/>
  <c r="I47" i="2"/>
  <c r="H47" i="2"/>
  <c r="G47" i="2"/>
  <c r="F47" i="2"/>
  <c r="E47" i="2"/>
  <c r="D47" i="2"/>
  <c r="C47" i="2"/>
  <c r="M45" i="2"/>
  <c r="L45" i="2"/>
  <c r="K45" i="2"/>
  <c r="J45" i="2"/>
  <c r="I45" i="2"/>
  <c r="H45" i="2"/>
  <c r="G45" i="2"/>
  <c r="F45" i="2"/>
  <c r="E45" i="2"/>
  <c r="D45" i="2"/>
  <c r="C45" i="2"/>
  <c r="C12" i="2" s="1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A17" i="2"/>
  <c r="A21" i="2" s="1"/>
  <c r="A25" i="2" s="1"/>
  <c r="A29" i="2" s="1"/>
  <c r="A33" i="2" s="1"/>
  <c r="A37" i="2" s="1"/>
  <c r="A41" i="2" s="1"/>
  <c r="H9" i="1" l="1"/>
  <c r="D12" i="2"/>
  <c r="E49" i="2"/>
  <c r="N45" i="2"/>
  <c r="N11" i="2"/>
  <c r="J49" i="2"/>
  <c r="O18" i="1"/>
  <c r="G22" i="1"/>
  <c r="H22" i="1"/>
  <c r="I22" i="1"/>
  <c r="J22" i="1"/>
  <c r="K22" i="1"/>
  <c r="L22" i="1"/>
  <c r="M22" i="1"/>
  <c r="N22" i="1"/>
  <c r="E22" i="1"/>
  <c r="N58" i="1"/>
  <c r="M58" i="1"/>
  <c r="L58" i="1"/>
  <c r="K58" i="1"/>
  <c r="J58" i="1"/>
  <c r="I58" i="1"/>
  <c r="H58" i="1"/>
  <c r="G58" i="1"/>
  <c r="F58" i="1"/>
  <c r="D58" i="1"/>
  <c r="C58" i="1"/>
  <c r="N57" i="1"/>
  <c r="M57" i="1"/>
  <c r="L57" i="1"/>
  <c r="K57" i="1"/>
  <c r="J57" i="1"/>
  <c r="I57" i="1"/>
  <c r="H57" i="1"/>
  <c r="G57" i="1"/>
  <c r="N56" i="1"/>
  <c r="N55" i="1"/>
  <c r="M55" i="1"/>
  <c r="L55" i="1"/>
  <c r="K55" i="1"/>
  <c r="J55" i="1"/>
  <c r="I55" i="1"/>
  <c r="H55" i="1"/>
  <c r="G55" i="1"/>
  <c r="F55" i="1"/>
  <c r="F57" i="1" s="1"/>
  <c r="E55" i="1"/>
  <c r="E57" i="1" s="1"/>
  <c r="D55" i="1"/>
  <c r="D57" i="1" s="1"/>
  <c r="C55" i="1"/>
  <c r="C22" i="1" s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A27" i="1"/>
  <c r="A31" i="1" s="1"/>
  <c r="A35" i="1" s="1"/>
  <c r="A39" i="1" s="1"/>
  <c r="A43" i="1" s="1"/>
  <c r="A47" i="1" s="1"/>
  <c r="A51" i="1" s="1"/>
  <c r="O26" i="1"/>
  <c r="O25" i="1"/>
  <c r="O24" i="1"/>
  <c r="O23" i="1"/>
  <c r="H7" i="1"/>
  <c r="D9" i="1" l="1"/>
  <c r="C57" i="1"/>
  <c r="E59" i="1" s="1"/>
  <c r="D11" i="1" s="1"/>
  <c r="E58" i="1"/>
  <c r="D22" i="1"/>
  <c r="F22" i="1"/>
  <c r="O21" i="1"/>
  <c r="O55" i="1"/>
  <c r="J59" i="1" l="1"/>
  <c r="O59" i="1" s="1"/>
  <c r="H12" i="1"/>
  <c r="D13" i="1" l="1"/>
</calcChain>
</file>

<file path=xl/sharedStrings.xml><?xml version="1.0" encoding="utf-8"?>
<sst xmlns="http://schemas.openxmlformats.org/spreadsheetml/2006/main" count="125" uniqueCount="48">
  <si>
    <t>DBE STATUS SPREADSHEET</t>
  </si>
  <si>
    <t>SC File #</t>
  </si>
  <si>
    <t>Activity Changes:</t>
  </si>
  <si>
    <t>Prime  Contractor</t>
  </si>
  <si>
    <t xml:space="preserve">   Required  DBE  Goal  %  =</t>
  </si>
  <si>
    <t>%</t>
  </si>
  <si>
    <r>
      <t xml:space="preserve">Check as appropriate </t>
    </r>
    <r>
      <rPr>
        <b/>
        <u/>
        <sz val="12"/>
        <color indexed="10"/>
        <rFont val="Times New Roman"/>
        <family val="1"/>
      </rPr>
      <t>and</t>
    </r>
    <r>
      <rPr>
        <b/>
        <sz val="12"/>
        <rFont val="Times New Roman"/>
        <family val="1"/>
      </rPr>
      <t xml:space="preserve"> enclose documents with spreadsheet:</t>
    </r>
  </si>
  <si>
    <t>Additions affecting DBE/DWBE participation.</t>
  </si>
  <si>
    <t>Contract  Amount:</t>
  </si>
  <si>
    <t>(Original)</t>
  </si>
  <si>
    <t xml:space="preserve">               Goal Dollar Amount</t>
  </si>
  <si>
    <t>Deletions affecting DBE/DWBE participation.</t>
  </si>
  <si>
    <t>Approved replacement(s) of certified subcontractors.</t>
  </si>
  <si>
    <t>COMMITTED  PERCENT</t>
  </si>
  <si>
    <t xml:space="preserve">       Committal Dollar Amount</t>
  </si>
  <si>
    <t>Original Completion Date</t>
  </si>
  <si>
    <t xml:space="preserve">      COMMITTED % PAID TO DATE</t>
  </si>
  <si>
    <t>Substantial Work Complete Date</t>
  </si>
  <si>
    <t>TOTAL % PAID TO DATE</t>
  </si>
  <si>
    <t>FINAL REPORT</t>
  </si>
  <si>
    <t>NO</t>
  </si>
  <si>
    <t xml:space="preserve">   NON-COMTD % PAID TO DATE</t>
  </si>
  <si>
    <t>DO  YOU  NEED  PAGE 2</t>
  </si>
  <si>
    <t>DBE  SUB          NAME  ==&gt;</t>
  </si>
  <si>
    <t>COMMITTED</t>
  </si>
  <si>
    <t>NON-COMMITTED</t>
  </si>
  <si>
    <t>Date Approved</t>
  </si>
  <si>
    <t xml:space="preserve"> %  of Committment Paid                                         </t>
  </si>
  <si>
    <t>1st Qtr.</t>
  </si>
  <si>
    <t>2nd Qtr.</t>
  </si>
  <si>
    <t>3rd Qtr.</t>
  </si>
  <si>
    <t>4th Qtr.</t>
  </si>
  <si>
    <t>TOTALS</t>
  </si>
  <si>
    <t>Committed Total Paid To Date</t>
  </si>
  <si>
    <t xml:space="preserve">             Non-Committed Total Paid To Date</t>
  </si>
  <si>
    <t>Overall Total Paid To Date</t>
  </si>
  <si>
    <t>Formulas have been placed in the highlighted cells to assist with calculations of totals and percentages.</t>
  </si>
  <si>
    <t>COMMITMENT AMOUNT</t>
  </si>
  <si>
    <t>PAGE   2</t>
  </si>
  <si>
    <t>Page 2 Committed Total Paid To Date</t>
  </si>
  <si>
    <t>Page 2 Non-Committed Total Paid To Date</t>
  </si>
  <si>
    <t>Sub-Contract Type</t>
  </si>
  <si>
    <t>SUB-CONTRACT Amount</t>
  </si>
  <si>
    <r>
      <t>QUARTER TOTALS   (</t>
    </r>
    <r>
      <rPr>
        <b/>
        <sz val="8"/>
        <rFont val="Arial"/>
        <family val="2"/>
      </rPr>
      <t>page 2 only</t>
    </r>
    <r>
      <rPr>
        <b/>
        <sz val="11"/>
        <rFont val="Arial"/>
        <family val="2"/>
      </rPr>
      <t>)</t>
    </r>
  </si>
  <si>
    <t xml:space="preserve"> %  of Commitment Paid                                         </t>
  </si>
  <si>
    <t>YES</t>
  </si>
  <si>
    <r>
      <t>QUARTER TOTALS    (</t>
    </r>
    <r>
      <rPr>
        <b/>
        <sz val="8"/>
        <rFont val="Arial"/>
        <family val="2"/>
      </rPr>
      <t>page 1 only</t>
    </r>
    <r>
      <rPr>
        <b/>
        <sz val="11"/>
        <rFont val="Arial"/>
        <family val="2"/>
      </rPr>
      <t>)</t>
    </r>
  </si>
  <si>
    <t>Revised 03/18/16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</si>
</sst>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"/>
    <numFmt numFmtId="165" formatCode="mm/dd/yy;@"/>
    <numFmt numFmtId="166" formatCode="m/d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rgb="FFFF505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4"/>
      <color indexed="9"/>
      <name val="Arial Narrow"/>
      <family val="2"/>
    </font>
    <font>
      <b/>
      <sz val="12"/>
      <name val="Times New Roman"/>
      <family val="1"/>
    </font>
    <font>
      <b/>
      <u/>
      <sz val="12"/>
      <color indexed="10"/>
      <name val="Times New Roman"/>
      <family val="1"/>
    </font>
    <font>
      <b/>
      <sz val="10"/>
      <color theme="1"/>
      <name val="Arial"/>
      <family val="2"/>
    </font>
    <font>
      <sz val="1"/>
      <name val="Arial"/>
      <family val="2"/>
    </font>
    <font>
      <sz val="9"/>
      <name val="Arial"/>
      <family val="2"/>
    </font>
    <font>
      <b/>
      <sz val="11"/>
      <color indexed="12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2"/>
    <xf numFmtId="0" fontId="0" fillId="0" borderId="0" xfId="0" applyProtection="1"/>
    <xf numFmtId="0" fontId="2" fillId="0" borderId="0" xfId="2" applyProtection="1"/>
    <xf numFmtId="0" fontId="5" fillId="0" borderId="0" xfId="2" applyFont="1" applyAlignment="1" applyProtection="1">
      <alignment horizontal="right"/>
    </xf>
    <xf numFmtId="0" fontId="2" fillId="0" borderId="0" xfId="2" applyBorder="1" applyProtection="1"/>
    <xf numFmtId="0" fontId="2" fillId="0" borderId="3" xfId="2" applyBorder="1" applyProtection="1"/>
    <xf numFmtId="0" fontId="2" fillId="0" borderId="4" xfId="2" applyBorder="1" applyProtection="1"/>
    <xf numFmtId="0" fontId="2" fillId="0" borderId="0" xfId="2" applyFont="1" applyAlignment="1" applyProtection="1">
      <alignment horizontal="left"/>
    </xf>
    <xf numFmtId="164" fontId="6" fillId="0" borderId="5" xfId="2" applyNumberFormat="1" applyFont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left"/>
    </xf>
    <xf numFmtId="0" fontId="8" fillId="0" borderId="0" xfId="2" applyFont="1" applyBorder="1" applyAlignment="1" applyProtection="1">
      <alignment horizontal="left"/>
    </xf>
    <xf numFmtId="0" fontId="8" fillId="0" borderId="4" xfId="2" applyFont="1" applyBorder="1" applyAlignment="1" applyProtection="1">
      <alignment horizontal="left"/>
    </xf>
    <xf numFmtId="0" fontId="2" fillId="0" borderId="6" xfId="2" applyFont="1" applyBorder="1" applyAlignment="1" applyProtection="1">
      <alignment horizontal="center"/>
      <protection locked="0"/>
    </xf>
    <xf numFmtId="0" fontId="6" fillId="0" borderId="0" xfId="2" applyFont="1" applyBorder="1" applyProtection="1"/>
    <xf numFmtId="0" fontId="2" fillId="0" borderId="0" xfId="2" applyFont="1" applyBorder="1" applyProtection="1"/>
    <xf numFmtId="0" fontId="2" fillId="0" borderId="4" xfId="2" applyFont="1" applyBorder="1" applyProtection="1"/>
    <xf numFmtId="0" fontId="2" fillId="0" borderId="0" xfId="2" applyBorder="1" applyAlignment="1" applyProtection="1">
      <alignment horizontal="left"/>
    </xf>
    <xf numFmtId="0" fontId="2" fillId="0" borderId="0" xfId="2" applyFont="1" applyProtection="1"/>
    <xf numFmtId="44" fontId="2" fillId="3" borderId="7" xfId="2" applyNumberFormat="1" applyFont="1" applyFill="1" applyBorder="1" applyProtection="1"/>
    <xf numFmtId="0" fontId="2" fillId="0" borderId="0" xfId="2" applyBorder="1" applyAlignment="1" applyProtection="1">
      <alignment horizontal="right"/>
    </xf>
    <xf numFmtId="44" fontId="6" fillId="0" borderId="0" xfId="3" applyFont="1" applyBorder="1" applyAlignment="1" applyProtection="1">
      <alignment horizontal="center"/>
    </xf>
    <xf numFmtId="0" fontId="0" fillId="0" borderId="0" xfId="0" applyFont="1" applyProtection="1"/>
    <xf numFmtId="0" fontId="6" fillId="0" borderId="8" xfId="2" applyFont="1" applyBorder="1" applyProtection="1"/>
    <xf numFmtId="0" fontId="2" fillId="0" borderId="8" xfId="2" applyFont="1" applyBorder="1" applyProtection="1"/>
    <xf numFmtId="0" fontId="2" fillId="0" borderId="9" xfId="2" applyFont="1" applyBorder="1" applyProtection="1"/>
    <xf numFmtId="2" fontId="6" fillId="4" borderId="7" xfId="4" applyNumberFormat="1" applyFont="1" applyFill="1" applyBorder="1" applyAlignment="1" applyProtection="1">
      <alignment horizontal="center"/>
    </xf>
    <xf numFmtId="0" fontId="2" fillId="0" borderId="0" xfId="2" quotePrefix="1" applyProtection="1"/>
    <xf numFmtId="44" fontId="2" fillId="0" borderId="0" xfId="3" applyBorder="1" applyAlignment="1" applyProtection="1">
      <alignment horizontal="center"/>
    </xf>
    <xf numFmtId="44" fontId="2" fillId="3" borderId="7" xfId="2" applyNumberFormat="1" applyFont="1" applyFill="1" applyBorder="1" applyAlignment="1" applyProtection="1">
      <alignment horizontal="center"/>
    </xf>
    <xf numFmtId="0" fontId="5" fillId="0" borderId="0" xfId="2" applyFont="1" applyAlignment="1" applyProtection="1">
      <alignment horizontal="right"/>
    </xf>
    <xf numFmtId="165" fontId="6" fillId="0" borderId="7" xfId="2" applyNumberFormat="1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/>
    <xf numFmtId="0" fontId="2" fillId="0" borderId="4" xfId="2" applyBorder="1" applyAlignment="1" applyProtection="1"/>
    <xf numFmtId="39" fontId="6" fillId="4" borderId="7" xfId="3" applyNumberFormat="1" applyFont="1" applyFill="1" applyBorder="1" applyAlignment="1" applyProtection="1">
      <alignment horizontal="center"/>
    </xf>
    <xf numFmtId="0" fontId="2" fillId="0" borderId="0" xfId="2" applyAlignment="1" applyProtection="1">
      <alignment horizontal="left"/>
    </xf>
    <xf numFmtId="0" fontId="2" fillId="0" borderId="0" xfId="2" applyBorder="1" applyAlignment="1" applyProtection="1">
      <alignment horizontal="center"/>
    </xf>
    <xf numFmtId="0" fontId="6" fillId="0" borderId="7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center"/>
    </xf>
    <xf numFmtId="0" fontId="5" fillId="0" borderId="0" xfId="2" applyFont="1" applyBorder="1" applyAlignment="1" applyProtection="1">
      <alignment horizontal="right"/>
    </xf>
    <xf numFmtId="0" fontId="6" fillId="0" borderId="0" xfId="2" applyFont="1" applyBorder="1" applyAlignment="1" applyProtection="1"/>
    <xf numFmtId="44" fontId="2" fillId="0" borderId="0" xfId="2" applyNumberFormat="1" applyFill="1" applyBorder="1" applyProtection="1"/>
    <xf numFmtId="0" fontId="6" fillId="0" borderId="0" xfId="2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center"/>
      <protection locked="0"/>
    </xf>
    <xf numFmtId="0" fontId="2" fillId="0" borderId="0" xfId="2" applyBorder="1" applyAlignment="1" applyProtection="1"/>
    <xf numFmtId="2" fontId="6" fillId="0" borderId="0" xfId="4" applyNumberFormat="1" applyFont="1" applyBorder="1" applyAlignment="1" applyProtection="1">
      <alignment horizontal="center"/>
    </xf>
    <xf numFmtId="0" fontId="2" fillId="0" borderId="0" xfId="2" applyBorder="1"/>
    <xf numFmtId="9" fontId="2" fillId="3" borderId="24" xfId="4" applyFont="1" applyFill="1" applyBorder="1" applyAlignment="1" applyProtection="1">
      <alignment horizontal="center" vertical="center"/>
    </xf>
    <xf numFmtId="0" fontId="6" fillId="0" borderId="26" xfId="2" applyFont="1" applyFill="1" applyBorder="1" applyAlignment="1" applyProtection="1">
      <alignment horizontal="center"/>
      <protection locked="0"/>
    </xf>
    <xf numFmtId="0" fontId="2" fillId="0" borderId="27" xfId="2" applyBorder="1" applyAlignment="1" applyProtection="1">
      <alignment horizontal="center"/>
    </xf>
    <xf numFmtId="44" fontId="2" fillId="0" borderId="7" xfId="3" applyBorder="1" applyAlignment="1" applyProtection="1">
      <alignment horizontal="center"/>
      <protection locked="0"/>
    </xf>
    <xf numFmtId="44" fontId="2" fillId="0" borderId="28" xfId="3" applyBorder="1" applyAlignment="1" applyProtection="1">
      <alignment horizontal="center"/>
      <protection locked="0"/>
    </xf>
    <xf numFmtId="44" fontId="2" fillId="0" borderId="7" xfId="3" applyFill="1" applyBorder="1" applyAlignment="1" applyProtection="1">
      <alignment horizontal="center"/>
      <protection locked="0"/>
    </xf>
    <xf numFmtId="44" fontId="2" fillId="0" borderId="18" xfId="3" applyBorder="1" applyAlignment="1" applyProtection="1">
      <alignment horizontal="center"/>
      <protection locked="0"/>
    </xf>
    <xf numFmtId="44" fontId="2" fillId="3" borderId="7" xfId="3" applyFill="1" applyBorder="1" applyAlignment="1" applyProtection="1">
      <alignment horizontal="center"/>
    </xf>
    <xf numFmtId="0" fontId="2" fillId="0" borderId="29" xfId="2" applyBorder="1" applyAlignment="1" applyProtection="1">
      <alignment horizontal="center"/>
    </xf>
    <xf numFmtId="0" fontId="2" fillId="0" borderId="16" xfId="2" applyBorder="1" applyAlignment="1" applyProtection="1">
      <alignment horizontal="center"/>
    </xf>
    <xf numFmtId="0" fontId="2" fillId="0" borderId="30" xfId="2" applyBorder="1" applyAlignment="1" applyProtection="1">
      <alignment horizontal="center"/>
    </xf>
    <xf numFmtId="0" fontId="2" fillId="0" borderId="22" xfId="2" applyBorder="1" applyAlignment="1" applyProtection="1">
      <alignment horizontal="center"/>
    </xf>
    <xf numFmtId="44" fontId="2" fillId="0" borderId="31" xfId="3" applyBorder="1" applyAlignment="1" applyProtection="1">
      <alignment horizontal="center"/>
      <protection locked="0"/>
    </xf>
    <xf numFmtId="44" fontId="2" fillId="0" borderId="32" xfId="3" applyBorder="1" applyAlignment="1" applyProtection="1">
      <alignment horizontal="center"/>
      <protection locked="0"/>
    </xf>
    <xf numFmtId="44" fontId="2" fillId="0" borderId="31" xfId="3" applyFill="1" applyBorder="1" applyAlignment="1" applyProtection="1">
      <alignment horizontal="center"/>
      <protection locked="0"/>
    </xf>
    <xf numFmtId="44" fontId="2" fillId="0" borderId="33" xfId="3" applyBorder="1" applyAlignment="1" applyProtection="1">
      <alignment horizontal="center"/>
      <protection locked="0"/>
    </xf>
    <xf numFmtId="44" fontId="2" fillId="3" borderId="31" xfId="3" applyFill="1" applyBorder="1" applyAlignment="1" applyProtection="1">
      <alignment horizontal="center"/>
    </xf>
    <xf numFmtId="0" fontId="2" fillId="4" borderId="29" xfId="2" applyFill="1" applyBorder="1" applyAlignment="1" applyProtection="1">
      <alignment horizontal="center"/>
    </xf>
    <xf numFmtId="44" fontId="2" fillId="0" borderId="19" xfId="3" applyBorder="1" applyAlignment="1" applyProtection="1">
      <alignment horizontal="center"/>
      <protection locked="0"/>
    </xf>
    <xf numFmtId="44" fontId="2" fillId="0" borderId="20" xfId="3" applyBorder="1" applyAlignment="1" applyProtection="1">
      <alignment horizontal="center"/>
      <protection locked="0"/>
    </xf>
    <xf numFmtId="44" fontId="2" fillId="0" borderId="19" xfId="3" applyFill="1" applyBorder="1" applyAlignment="1" applyProtection="1">
      <alignment horizontal="center"/>
      <protection locked="0"/>
    </xf>
    <xf numFmtId="44" fontId="2" fillId="0" borderId="9" xfId="3" applyBorder="1" applyAlignment="1" applyProtection="1">
      <alignment horizontal="center"/>
      <protection locked="0"/>
    </xf>
    <xf numFmtId="44" fontId="2" fillId="3" borderId="19" xfId="3" applyFill="1" applyBorder="1" applyAlignment="1" applyProtection="1">
      <alignment horizontal="center"/>
    </xf>
    <xf numFmtId="0" fontId="2" fillId="0" borderId="34" xfId="2" applyBorder="1" applyAlignment="1" applyProtection="1">
      <alignment horizontal="center"/>
    </xf>
    <xf numFmtId="44" fontId="2" fillId="0" borderId="35" xfId="3" applyBorder="1" applyAlignment="1" applyProtection="1">
      <alignment horizontal="center"/>
      <protection locked="0"/>
    </xf>
    <xf numFmtId="44" fontId="2" fillId="0" borderId="36" xfId="3" applyBorder="1" applyAlignment="1" applyProtection="1">
      <alignment horizontal="center"/>
      <protection locked="0"/>
    </xf>
    <xf numFmtId="44" fontId="2" fillId="0" borderId="35" xfId="3" applyFill="1" applyBorder="1" applyAlignment="1" applyProtection="1">
      <alignment horizontal="center"/>
      <protection locked="0"/>
    </xf>
    <xf numFmtId="44" fontId="2" fillId="0" borderId="37" xfId="3" applyBorder="1" applyAlignment="1" applyProtection="1">
      <alignment horizontal="center"/>
      <protection locked="0"/>
    </xf>
    <xf numFmtId="44" fontId="2" fillId="3" borderId="35" xfId="3" applyFill="1" applyBorder="1" applyAlignment="1" applyProtection="1">
      <alignment horizontal="center"/>
    </xf>
    <xf numFmtId="0" fontId="2" fillId="0" borderId="38" xfId="2" applyBorder="1" applyProtection="1"/>
    <xf numFmtId="0" fontId="2" fillId="0" borderId="9" xfId="2" applyBorder="1" applyAlignment="1" applyProtection="1">
      <alignment horizontal="center"/>
    </xf>
    <xf numFmtId="44" fontId="2" fillId="3" borderId="20" xfId="3" applyFill="1" applyBorder="1" applyAlignment="1" applyProtection="1">
      <alignment horizontal="center"/>
    </xf>
    <xf numFmtId="0" fontId="2" fillId="0" borderId="28" xfId="2" applyBorder="1" applyProtection="1"/>
    <xf numFmtId="0" fontId="2" fillId="0" borderId="18" xfId="2" applyBorder="1" applyProtection="1"/>
    <xf numFmtId="0" fontId="2" fillId="0" borderId="7" xfId="2" applyBorder="1" applyProtection="1"/>
    <xf numFmtId="0" fontId="2" fillId="0" borderId="7" xfId="2" applyFill="1" applyBorder="1" applyProtection="1"/>
    <xf numFmtId="0" fontId="2" fillId="0" borderId="7" xfId="2" applyFont="1" applyBorder="1" applyAlignment="1" applyProtection="1">
      <alignment horizontal="right"/>
    </xf>
    <xf numFmtId="44" fontId="2" fillId="0" borderId="7" xfId="1" applyFont="1" applyBorder="1" applyAlignment="1" applyProtection="1">
      <alignment horizontal="center"/>
    </xf>
    <xf numFmtId="44" fontId="6" fillId="3" borderId="7" xfId="3" applyFont="1" applyFill="1" applyBorder="1" applyAlignment="1" applyProtection="1">
      <alignment horizontal="center"/>
    </xf>
    <xf numFmtId="44" fontId="2" fillId="3" borderId="0" xfId="2" applyNumberFormat="1" applyFill="1" applyProtection="1"/>
    <xf numFmtId="0" fontId="12" fillId="0" borderId="0" xfId="2" applyFont="1" applyFill="1" applyProtection="1"/>
    <xf numFmtId="0" fontId="13" fillId="4" borderId="0" xfId="2" applyFont="1" applyFill="1" applyProtection="1"/>
    <xf numFmtId="44" fontId="0" fillId="0" borderId="0" xfId="0" applyNumberFormat="1"/>
    <xf numFmtId="0" fontId="0" fillId="7" borderId="0" xfId="0" applyFill="1"/>
    <xf numFmtId="9" fontId="2" fillId="3" borderId="39" xfId="4" applyFont="1" applyFill="1" applyBorder="1" applyAlignment="1" applyProtection="1">
      <alignment horizontal="center" vertical="center"/>
    </xf>
    <xf numFmtId="0" fontId="2" fillId="0" borderId="29" xfId="2" applyFill="1" applyBorder="1" applyAlignment="1" applyProtection="1">
      <alignment horizontal="center"/>
    </xf>
    <xf numFmtId="0" fontId="2" fillId="0" borderId="30" xfId="2" applyFill="1" applyBorder="1" applyAlignment="1" applyProtection="1">
      <alignment horizontal="center"/>
    </xf>
    <xf numFmtId="0" fontId="2" fillId="0" borderId="18" xfId="2" applyBorder="1" applyAlignment="1" applyProtection="1">
      <alignment horizontal="center"/>
    </xf>
    <xf numFmtId="0" fontId="2" fillId="5" borderId="12" xfId="5" applyFont="1" applyFill="1" applyBorder="1" applyAlignment="1" applyProtection="1">
      <alignment horizontal="center" vertical="center" wrapText="1"/>
      <protection locked="0"/>
    </xf>
    <xf numFmtId="0" fontId="2" fillId="5" borderId="13" xfId="5" applyFont="1" applyFill="1" applyBorder="1" applyAlignment="1" applyProtection="1">
      <alignment horizontal="center" vertical="center" wrapText="1"/>
      <protection locked="0"/>
    </xf>
    <xf numFmtId="0" fontId="2" fillId="5" borderId="14" xfId="2" applyFont="1" applyFill="1" applyBorder="1" applyAlignment="1" applyProtection="1">
      <alignment horizontal="center" vertical="center" wrapText="1"/>
      <protection locked="0"/>
    </xf>
    <xf numFmtId="0" fontId="2" fillId="5" borderId="13" xfId="2" applyFont="1" applyFill="1" applyBorder="1" applyAlignment="1" applyProtection="1">
      <alignment horizontal="center" vertical="center" wrapText="1"/>
      <protection locked="0"/>
    </xf>
    <xf numFmtId="0" fontId="17" fillId="6" borderId="15" xfId="2" applyFont="1" applyFill="1" applyBorder="1" applyAlignment="1" applyProtection="1">
      <alignment horizontal="center" vertical="center" wrapText="1"/>
    </xf>
    <xf numFmtId="0" fontId="2" fillId="0" borderId="0" xfId="2" applyFont="1"/>
    <xf numFmtId="0" fontId="19" fillId="0" borderId="0" xfId="0" applyFont="1"/>
    <xf numFmtId="0" fontId="2" fillId="0" borderId="0" xfId="2" applyFont="1" applyBorder="1"/>
    <xf numFmtId="44" fontId="11" fillId="9" borderId="21" xfId="2" applyNumberFormat="1" applyFont="1" applyFill="1" applyBorder="1" applyAlignment="1" applyProtection="1">
      <alignment horizontal="left"/>
    </xf>
    <xf numFmtId="44" fontId="2" fillId="9" borderId="19" xfId="2" applyNumberFormat="1" applyFill="1" applyBorder="1" applyAlignment="1" applyProtection="1">
      <alignment horizontal="left"/>
    </xf>
    <xf numFmtId="166" fontId="2" fillId="5" borderId="18" xfId="3" applyNumberFormat="1" applyFont="1" applyFill="1" applyBorder="1" applyAlignment="1" applyProtection="1">
      <alignment horizontal="center"/>
      <protection locked="0"/>
    </xf>
    <xf numFmtId="166" fontId="2" fillId="5" borderId="7" xfId="3" applyNumberFormat="1" applyFont="1" applyFill="1" applyBorder="1" applyAlignment="1" applyProtection="1">
      <alignment horizontal="center"/>
      <protection locked="0"/>
    </xf>
    <xf numFmtId="166" fontId="2" fillId="5" borderId="7" xfId="2" applyNumberFormat="1" applyFont="1" applyFill="1" applyBorder="1" applyAlignment="1" applyProtection="1">
      <alignment horizontal="center"/>
      <protection locked="0"/>
    </xf>
    <xf numFmtId="166" fontId="2" fillId="0" borderId="7" xfId="2" applyNumberFormat="1" applyFont="1" applyFill="1" applyBorder="1" applyAlignment="1" applyProtection="1">
      <alignment horizontal="center"/>
      <protection locked="0"/>
    </xf>
    <xf numFmtId="44" fontId="20" fillId="3" borderId="7" xfId="3" applyFont="1" applyFill="1" applyBorder="1" applyAlignment="1" applyProtection="1">
      <alignment horizontal="center" vertical="center"/>
    </xf>
    <xf numFmtId="0" fontId="20" fillId="0" borderId="0" xfId="2" applyFont="1" applyBorder="1" applyAlignment="1">
      <alignment vertical="center"/>
    </xf>
    <xf numFmtId="0" fontId="20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44" fontId="2" fillId="5" borderId="9" xfId="6" applyFont="1" applyFill="1" applyBorder="1" applyAlignment="1" applyProtection="1">
      <alignment horizontal="left" vertical="center"/>
      <protection locked="0"/>
    </xf>
    <xf numFmtId="44" fontId="2" fillId="5" borderId="19" xfId="6" applyFont="1" applyFill="1" applyBorder="1" applyAlignment="1" applyProtection="1">
      <alignment horizontal="left" vertical="center"/>
      <protection locked="0"/>
    </xf>
    <xf numFmtId="44" fontId="2" fillId="5" borderId="19" xfId="5" applyNumberFormat="1" applyFont="1" applyFill="1" applyBorder="1" applyAlignment="1" applyProtection="1">
      <alignment horizontal="left" vertical="center"/>
      <protection locked="0"/>
    </xf>
    <xf numFmtId="44" fontId="2" fillId="5" borderId="19" xfId="6" applyNumberFormat="1" applyFont="1" applyFill="1" applyBorder="1" applyAlignment="1" applyProtection="1">
      <alignment horizontal="left" vertical="center"/>
      <protection locked="0"/>
    </xf>
    <xf numFmtId="44" fontId="2" fillId="5" borderId="20" xfId="3" applyNumberFormat="1" applyFont="1" applyFill="1" applyBorder="1" applyAlignment="1" applyProtection="1">
      <alignment horizontal="left" vertical="center"/>
      <protection locked="0"/>
    </xf>
    <xf numFmtId="44" fontId="2" fillId="5" borderId="19" xfId="3" applyNumberFormat="1" applyFont="1" applyFill="1" applyBorder="1" applyAlignment="1" applyProtection="1">
      <alignment horizontal="left" vertical="center"/>
      <protection locked="0"/>
    </xf>
    <xf numFmtId="44" fontId="2" fillId="5" borderId="19" xfId="2" applyNumberFormat="1" applyFont="1" applyFill="1" applyBorder="1" applyAlignment="1" applyProtection="1">
      <alignment horizontal="left" vertical="center"/>
      <protection locked="0"/>
    </xf>
    <xf numFmtId="44" fontId="2" fillId="3" borderId="7" xfId="3" applyFont="1" applyFill="1" applyBorder="1" applyAlignment="1" applyProtection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19" fillId="0" borderId="0" xfId="0" applyFont="1" applyAlignment="1">
      <alignment vertical="center"/>
    </xf>
    <xf numFmtId="9" fontId="2" fillId="9" borderId="25" xfId="4" applyFont="1" applyFill="1" applyBorder="1" applyAlignment="1" applyProtection="1">
      <alignment horizontal="center" vertical="center"/>
    </xf>
    <xf numFmtId="0" fontId="2" fillId="0" borderId="0" xfId="2" applyBorder="1" applyAlignment="1">
      <alignment vertical="center"/>
    </xf>
    <xf numFmtId="0" fontId="0" fillId="0" borderId="0" xfId="0" applyAlignment="1">
      <alignment vertical="center"/>
    </xf>
    <xf numFmtId="166" fontId="2" fillId="5" borderId="18" xfId="3" applyNumberFormat="1" applyFont="1" applyFill="1" applyBorder="1" applyAlignment="1" applyProtection="1">
      <alignment horizontal="center" vertical="center"/>
      <protection locked="0"/>
    </xf>
    <xf numFmtId="166" fontId="2" fillId="5" borderId="7" xfId="3" applyNumberFormat="1" applyFont="1" applyFill="1" applyBorder="1" applyAlignment="1" applyProtection="1">
      <alignment horizontal="center" vertical="center"/>
      <protection locked="0"/>
    </xf>
    <xf numFmtId="166" fontId="2" fillId="5" borderId="7" xfId="2" applyNumberFormat="1" applyFont="1" applyFill="1" applyBorder="1" applyAlignment="1" applyProtection="1">
      <alignment horizontal="center" vertical="center"/>
      <protection locked="0"/>
    </xf>
    <xf numFmtId="166" fontId="2" fillId="0" borderId="7" xfId="2" applyNumberFormat="1" applyFont="1" applyFill="1" applyBorder="1" applyAlignment="1" applyProtection="1">
      <alignment horizontal="center" vertical="center"/>
      <protection locked="0"/>
    </xf>
    <xf numFmtId="44" fontId="11" fillId="9" borderId="21" xfId="2" applyNumberFormat="1" applyFont="1" applyFill="1" applyBorder="1" applyAlignment="1" applyProtection="1">
      <alignment horizontal="left" vertical="center"/>
    </xf>
    <xf numFmtId="166" fontId="21" fillId="0" borderId="0" xfId="2" applyNumberFormat="1" applyFont="1" applyProtection="1"/>
    <xf numFmtId="44" fontId="14" fillId="8" borderId="4" xfId="3" applyFont="1" applyFill="1" applyBorder="1" applyAlignment="1" applyProtection="1">
      <alignment horizontal="left" vertical="center"/>
      <protection locked="0"/>
    </xf>
    <xf numFmtId="0" fontId="2" fillId="5" borderId="18" xfId="5" applyFont="1" applyFill="1" applyBorder="1" applyAlignment="1" applyProtection="1">
      <alignment horizontal="center" vertical="center" wrapText="1"/>
      <protection locked="0"/>
    </xf>
    <xf numFmtId="0" fontId="2" fillId="5" borderId="7" xfId="5" applyFont="1" applyFill="1" applyBorder="1" applyAlignment="1" applyProtection="1">
      <alignment horizontal="center" vertical="center" wrapText="1"/>
      <protection locked="0"/>
    </xf>
    <xf numFmtId="0" fontId="2" fillId="5" borderId="7" xfId="2" applyFont="1" applyFill="1" applyBorder="1" applyAlignment="1" applyProtection="1">
      <alignment horizontal="center" vertical="center" wrapText="1"/>
      <protection locked="0"/>
    </xf>
    <xf numFmtId="44" fontId="2" fillId="9" borderId="19" xfId="2" applyNumberFormat="1" applyFont="1" applyFill="1" applyBorder="1" applyAlignment="1" applyProtection="1">
      <alignment horizontal="left"/>
    </xf>
    <xf numFmtId="0" fontId="6" fillId="8" borderId="41" xfId="2" applyFont="1" applyFill="1" applyBorder="1" applyAlignment="1" applyProtection="1">
      <alignment horizontal="center" vertical="center" wrapText="1"/>
    </xf>
    <xf numFmtId="0" fontId="6" fillId="8" borderId="42" xfId="2" applyFont="1" applyFill="1" applyBorder="1" applyAlignment="1" applyProtection="1">
      <alignment horizontal="center" vertical="center" wrapText="1"/>
    </xf>
    <xf numFmtId="166" fontId="2" fillId="8" borderId="4" xfId="3" applyNumberFormat="1" applyFont="1" applyFill="1" applyBorder="1" applyAlignment="1" applyProtection="1">
      <alignment horizontal="center"/>
      <protection locked="0"/>
    </xf>
    <xf numFmtId="166" fontId="2" fillId="8" borderId="4" xfId="2" applyNumberFormat="1" applyFont="1" applyFill="1" applyBorder="1" applyAlignment="1" applyProtection="1">
      <alignment horizontal="center"/>
      <protection locked="0"/>
    </xf>
    <xf numFmtId="0" fontId="2" fillId="3" borderId="26" xfId="2" applyFont="1" applyFill="1" applyBorder="1" applyAlignment="1" applyProtection="1">
      <alignment horizontal="center"/>
    </xf>
    <xf numFmtId="0" fontId="2" fillId="3" borderId="29" xfId="2" applyFill="1" applyBorder="1" applyAlignment="1" applyProtection="1">
      <alignment horizontal="center"/>
    </xf>
    <xf numFmtId="44" fontId="20" fillId="8" borderId="4" xfId="3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right"/>
    </xf>
    <xf numFmtId="0" fontId="5" fillId="0" borderId="4" xfId="2" applyFont="1" applyBorder="1" applyAlignment="1" applyProtection="1">
      <alignment horizontal="right"/>
    </xf>
    <xf numFmtId="0" fontId="3" fillId="0" borderId="0" xfId="2" applyFont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4" fillId="0" borderId="0" xfId="2" applyFont="1" applyAlignment="1" applyProtection="1">
      <alignment horizontal="left"/>
    </xf>
    <xf numFmtId="0" fontId="4" fillId="0" borderId="0" xfId="2" applyFont="1" applyBorder="1" applyAlignment="1" applyProtection="1">
      <alignment horizontal="left"/>
    </xf>
    <xf numFmtId="49" fontId="6" fillId="0" borderId="1" xfId="2" applyNumberFormat="1" applyFont="1" applyBorder="1" applyAlignment="1" applyProtection="1">
      <alignment horizontal="center"/>
      <protection locked="0"/>
    </xf>
    <xf numFmtId="49" fontId="6" fillId="0" borderId="2" xfId="2" applyNumberFormat="1" applyFont="1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</xf>
    <xf numFmtId="0" fontId="7" fillId="2" borderId="3" xfId="2" applyFont="1" applyFill="1" applyBorder="1" applyAlignment="1" applyProtection="1">
      <alignment horizontal="center"/>
    </xf>
    <xf numFmtId="0" fontId="7" fillId="2" borderId="0" xfId="2" applyFont="1" applyFill="1" applyBorder="1" applyAlignment="1" applyProtection="1">
      <alignment horizontal="center"/>
    </xf>
    <xf numFmtId="0" fontId="2" fillId="0" borderId="1" xfId="2" applyFont="1" applyBorder="1" applyAlignment="1" applyProtection="1">
      <alignment horizontal="center"/>
      <protection locked="0"/>
    </xf>
    <xf numFmtId="0" fontId="2" fillId="0" borderId="2" xfId="2" applyFont="1" applyBorder="1" applyAlignment="1" applyProtection="1">
      <alignment horizontal="center"/>
      <protection locked="0"/>
    </xf>
    <xf numFmtId="0" fontId="2" fillId="0" borderId="0" xfId="2" applyBorder="1" applyAlignment="1" applyProtection="1">
      <alignment horizontal="center"/>
    </xf>
    <xf numFmtId="44" fontId="6" fillId="0" borderId="1" xfId="3" applyFont="1" applyBorder="1" applyAlignment="1" applyProtection="1">
      <alignment horizontal="center"/>
      <protection locked="0"/>
    </xf>
    <xf numFmtId="44" fontId="6" fillId="0" borderId="2" xfId="3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center"/>
    </xf>
    <xf numFmtId="0" fontId="2" fillId="0" borderId="4" xfId="2" applyBorder="1" applyAlignment="1" applyProtection="1">
      <alignment horizontal="center"/>
    </xf>
    <xf numFmtId="0" fontId="2" fillId="0" borderId="22" xfId="2" applyFont="1" applyBorder="1" applyAlignment="1" applyProtection="1">
      <alignment horizontal="center" vertical="center" wrapText="1"/>
    </xf>
    <xf numFmtId="0" fontId="2" fillId="0" borderId="23" xfId="2" applyBorder="1" applyAlignment="1" applyProtection="1">
      <alignment horizontal="center" vertical="center" wrapText="1"/>
    </xf>
    <xf numFmtId="0" fontId="6" fillId="0" borderId="10" xfId="2" applyFont="1" applyBorder="1" applyAlignment="1" applyProtection="1">
      <alignment horizontal="center" wrapText="1"/>
    </xf>
    <xf numFmtId="0" fontId="6" fillId="0" borderId="11" xfId="2" applyFont="1" applyBorder="1" applyAlignment="1" applyProtection="1">
      <alignment horizontal="center" wrapText="1"/>
    </xf>
    <xf numFmtId="0" fontId="6" fillId="0" borderId="16" xfId="2" applyFont="1" applyFill="1" applyBorder="1" applyAlignment="1" applyProtection="1">
      <alignment horizontal="center" wrapText="1"/>
    </xf>
    <xf numFmtId="0" fontId="6" fillId="0" borderId="17" xfId="2" applyFont="1" applyFill="1" applyBorder="1" applyAlignment="1" applyProtection="1">
      <alignment horizontal="center" wrapText="1"/>
    </xf>
    <xf numFmtId="0" fontId="6" fillId="0" borderId="16" xfId="2" applyFont="1" applyFill="1" applyBorder="1" applyAlignment="1" applyProtection="1">
      <alignment horizontal="center" vertical="center" wrapText="1"/>
    </xf>
    <xf numFmtId="0" fontId="6" fillId="0" borderId="17" xfId="2" applyFont="1" applyFill="1" applyBorder="1" applyAlignment="1" applyProtection="1">
      <alignment horizontal="center" vertical="center" wrapText="1"/>
    </xf>
    <xf numFmtId="0" fontId="14" fillId="8" borderId="27" xfId="2" applyFont="1" applyFill="1" applyBorder="1" applyAlignment="1" applyProtection="1">
      <alignment horizontal="center" vertical="center" wrapText="1"/>
    </xf>
    <xf numFmtId="0" fontId="14" fillId="8" borderId="40" xfId="2" applyFont="1" applyFill="1" applyBorder="1" applyAlignment="1" applyProtection="1">
      <alignment horizontal="center" vertical="center" wrapText="1"/>
    </xf>
    <xf numFmtId="49" fontId="6" fillId="3" borderId="1" xfId="2" applyNumberFormat="1" applyFont="1" applyFill="1" applyBorder="1" applyAlignment="1" applyProtection="1">
      <alignment horizontal="center"/>
    </xf>
    <xf numFmtId="49" fontId="6" fillId="3" borderId="2" xfId="2" applyNumberFormat="1" applyFont="1" applyFill="1" applyBorder="1" applyAlignment="1" applyProtection="1">
      <alignment horizontal="center"/>
    </xf>
    <xf numFmtId="0" fontId="16" fillId="0" borderId="0" xfId="2" applyFont="1" applyAlignment="1" applyProtection="1">
      <alignment horizontal="center"/>
    </xf>
    <xf numFmtId="0" fontId="14" fillId="8" borderId="16" xfId="2" applyFont="1" applyFill="1" applyBorder="1" applyAlignment="1" applyProtection="1">
      <alignment horizontal="center" vertical="center" wrapText="1"/>
    </xf>
    <xf numFmtId="0" fontId="14" fillId="8" borderId="17" xfId="2" applyFont="1" applyFill="1" applyBorder="1" applyAlignment="1" applyProtection="1">
      <alignment horizontal="center" vertical="center" wrapText="1"/>
    </xf>
  </cellXfs>
  <cellStyles count="7">
    <cellStyle name="Currency" xfId="1" builtinId="4"/>
    <cellStyle name="Currency 2" xfId="3"/>
    <cellStyle name="Currency 2 2" xfId="6"/>
    <cellStyle name="Normal" xfId="0" builtinId="0"/>
    <cellStyle name="Normal 2" xfId="2"/>
    <cellStyle name="Normal 2 2" xfId="5"/>
    <cellStyle name="Percent 2" xfId="4"/>
  </cellStyles>
  <dxfs count="1">
    <dxf>
      <font>
        <b/>
        <i val="0"/>
        <strike val="0"/>
      </font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86"/>
  <sheetViews>
    <sheetView tabSelected="1" workbookViewId="0">
      <selection activeCell="H5" sqref="H5"/>
    </sheetView>
  </sheetViews>
  <sheetFormatPr defaultRowHeight="15" x14ac:dyDescent="0.25"/>
  <cols>
    <col min="1" max="1" width="8" customWidth="1"/>
    <col min="2" max="2" width="8.85546875" customWidth="1"/>
    <col min="3" max="8" width="14.5703125" customWidth="1"/>
    <col min="9" max="9" width="14.5703125" style="90" customWidth="1"/>
    <col min="10" max="14" width="14.5703125" customWidth="1"/>
    <col min="15" max="15" width="14.7109375" customWidth="1"/>
    <col min="17" max="17" width="15" bestFit="1" customWidth="1"/>
  </cols>
  <sheetData>
    <row r="1" spans="1:51" ht="22.5" x14ac:dyDescent="0.4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9.1999999999999993" customHeight="1" thickBot="1" x14ac:dyDescent="0.4">
      <c r="A2" s="2"/>
      <c r="B2" s="2"/>
      <c r="C2" s="2"/>
      <c r="D2" s="2"/>
      <c r="E2" s="148"/>
      <c r="F2" s="148"/>
      <c r="G2" s="3"/>
      <c r="H2" s="3"/>
      <c r="I2" s="4"/>
      <c r="J2" s="3"/>
      <c r="K2" s="3"/>
      <c r="L2" s="3"/>
      <c r="M2" s="3"/>
      <c r="N2" s="3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8.2" thickBot="1" x14ac:dyDescent="0.4">
      <c r="A3" s="149" t="s">
        <v>1</v>
      </c>
      <c r="B3" s="150"/>
      <c r="C3" s="151"/>
      <c r="D3" s="152"/>
      <c r="E3" s="153"/>
      <c r="F3" s="153"/>
      <c r="G3" s="3"/>
      <c r="H3" s="3"/>
      <c r="I3" s="4"/>
      <c r="J3" s="2"/>
      <c r="K3" s="154" t="s">
        <v>2</v>
      </c>
      <c r="L3" s="155"/>
      <c r="M3" s="155"/>
      <c r="N3" s="155"/>
      <c r="O3" s="15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4.85" thickBot="1" x14ac:dyDescent="0.35">
      <c r="A4" s="3"/>
      <c r="B4" s="5"/>
      <c r="C4" s="5"/>
      <c r="D4" s="3"/>
      <c r="E4" s="3"/>
      <c r="F4" s="5"/>
      <c r="G4" s="3"/>
      <c r="H4" s="3"/>
      <c r="I4" s="4"/>
      <c r="J4" s="2"/>
      <c r="K4" s="6"/>
      <c r="L4" s="5"/>
      <c r="M4" s="5"/>
      <c r="N4" s="5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5.95" thickBot="1" x14ac:dyDescent="0.35">
      <c r="A5" s="5" t="s">
        <v>3</v>
      </c>
      <c r="B5" s="5"/>
      <c r="C5" s="156"/>
      <c r="D5" s="157"/>
      <c r="E5" s="2"/>
      <c r="F5" s="8" t="s">
        <v>4</v>
      </c>
      <c r="G5" s="3"/>
      <c r="H5" s="9"/>
      <c r="I5" s="8" t="s">
        <v>5</v>
      </c>
      <c r="J5" s="2"/>
      <c r="K5" s="10" t="s">
        <v>6</v>
      </c>
      <c r="L5" s="11"/>
      <c r="M5" s="11"/>
      <c r="N5" s="11"/>
      <c r="O5" s="1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15.75" thickBot="1" x14ac:dyDescent="0.3">
      <c r="A6" s="3"/>
      <c r="B6" s="5"/>
      <c r="C6" s="5"/>
      <c r="D6" s="3"/>
      <c r="E6" s="3"/>
      <c r="F6" s="5"/>
      <c r="G6" s="3"/>
      <c r="H6" s="3"/>
      <c r="I6" s="4"/>
      <c r="J6" s="2"/>
      <c r="K6" s="13"/>
      <c r="L6" s="14" t="s">
        <v>7</v>
      </c>
      <c r="M6" s="15"/>
      <c r="N6" s="15"/>
      <c r="O6" s="16"/>
      <c r="P6" s="1"/>
      <c r="Q6" s="1"/>
      <c r="R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16.5" thickTop="1" thickBot="1" x14ac:dyDescent="0.3">
      <c r="A7" s="158" t="s">
        <v>8</v>
      </c>
      <c r="B7" s="158"/>
      <c r="C7" s="17" t="s">
        <v>9</v>
      </c>
      <c r="D7" s="159"/>
      <c r="E7" s="160"/>
      <c r="F7" s="18" t="s">
        <v>10</v>
      </c>
      <c r="G7" s="3"/>
      <c r="H7" s="19" t="str">
        <f>IF(D7="","",H5/100*D7)</f>
        <v/>
      </c>
      <c r="I7" s="4"/>
      <c r="J7" s="2"/>
      <c r="K7" s="13"/>
      <c r="L7" s="14" t="s">
        <v>11</v>
      </c>
      <c r="M7" s="15"/>
      <c r="N7" s="15"/>
      <c r="O7" s="16"/>
      <c r="P7" s="1"/>
      <c r="Q7" s="1"/>
      <c r="R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14.85" thickBot="1" x14ac:dyDescent="0.35">
      <c r="A8" s="3"/>
      <c r="B8" s="20"/>
      <c r="C8" s="20"/>
      <c r="D8" s="21"/>
      <c r="E8" s="3"/>
      <c r="F8" s="2"/>
      <c r="G8" s="2"/>
      <c r="H8" s="22"/>
      <c r="I8" s="4"/>
      <c r="J8" s="2"/>
      <c r="K8" s="13"/>
      <c r="L8" s="23" t="s">
        <v>12</v>
      </c>
      <c r="M8" s="24"/>
      <c r="N8" s="24"/>
      <c r="O8" s="2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4.85" thickTop="1" x14ac:dyDescent="0.3">
      <c r="A9" s="3"/>
      <c r="B9" s="161" t="s">
        <v>13</v>
      </c>
      <c r="C9" s="162"/>
      <c r="D9" s="26" t="str">
        <f>IF(D7="","",(H9/D7)*100)</f>
        <v/>
      </c>
      <c r="E9" s="27" t="s">
        <v>5</v>
      </c>
      <c r="F9" s="18" t="s">
        <v>14</v>
      </c>
      <c r="G9" s="28"/>
      <c r="H9" s="29" t="str">
        <f>IF(D7="","",IF(N14="YES",SUM(C21:N21)+SUM('Continue Page Two'!C11:M11),SUM(C21:N21)))</f>
        <v/>
      </c>
      <c r="I9" s="4"/>
      <c r="J9" s="3"/>
      <c r="K9" s="3"/>
      <c r="L9" s="3"/>
      <c r="M9" s="3"/>
      <c r="N9" s="3"/>
      <c r="O9" s="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ht="14.25" x14ac:dyDescent="0.3">
      <c r="A10" s="3"/>
      <c r="B10" s="2"/>
      <c r="C10" s="2"/>
      <c r="D10" s="2"/>
      <c r="E10" s="2"/>
      <c r="F10" s="2"/>
      <c r="G10" s="2"/>
      <c r="H10" s="2"/>
      <c r="I10" s="4"/>
      <c r="J10" s="2"/>
      <c r="K10" s="145" t="s">
        <v>15</v>
      </c>
      <c r="L10" s="145"/>
      <c r="M10" s="146"/>
      <c r="N10" s="31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14.25" x14ac:dyDescent="0.3">
      <c r="A11" s="32" t="s">
        <v>16</v>
      </c>
      <c r="B11" s="2"/>
      <c r="C11" s="33"/>
      <c r="D11" s="34" t="str">
        <f>IF(D7="","",(E59/D7)*100)</f>
        <v/>
      </c>
      <c r="E11" s="35" t="s">
        <v>5</v>
      </c>
      <c r="F11" s="3"/>
      <c r="G11" s="3"/>
      <c r="H11" s="3"/>
      <c r="I11" s="4"/>
      <c r="J11" s="2"/>
      <c r="K11" s="145" t="s">
        <v>17</v>
      </c>
      <c r="L11" s="145"/>
      <c r="M11" s="146"/>
      <c r="N11" s="31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4.25" x14ac:dyDescent="0.3">
      <c r="A12" s="3"/>
      <c r="B12" s="2"/>
      <c r="C12" s="2"/>
      <c r="D12" s="2"/>
      <c r="E12" s="2"/>
      <c r="F12" s="32" t="s">
        <v>18</v>
      </c>
      <c r="G12" s="36"/>
      <c r="H12" s="34" t="str">
        <f>IF(D7="","",((E59+J59)/D7)*100)</f>
        <v/>
      </c>
      <c r="I12" s="8" t="s">
        <v>5</v>
      </c>
      <c r="J12" s="2"/>
      <c r="K12" s="145" t="s">
        <v>19</v>
      </c>
      <c r="L12" s="145"/>
      <c r="M12" s="146"/>
      <c r="N12" s="37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4.25" x14ac:dyDescent="0.3">
      <c r="A13" s="32" t="s">
        <v>21</v>
      </c>
      <c r="B13" s="38"/>
      <c r="C13" s="36"/>
      <c r="D13" s="34" t="str">
        <f>IF(D7="","",(J59/D7)*100)</f>
        <v/>
      </c>
      <c r="E13" s="8" t="s">
        <v>5</v>
      </c>
      <c r="F13" s="3"/>
      <c r="G13" s="28"/>
      <c r="H13" s="4"/>
      <c r="I13" s="4"/>
      <c r="J13" s="4"/>
      <c r="K13" s="4"/>
      <c r="L13" s="39"/>
      <c r="M13" s="40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4.25" x14ac:dyDescent="0.3">
      <c r="A14" s="3"/>
      <c r="B14" s="2"/>
      <c r="C14" s="2"/>
      <c r="D14" s="2"/>
      <c r="E14" s="35"/>
      <c r="F14" s="3"/>
      <c r="G14" s="3"/>
      <c r="H14" s="41"/>
      <c r="I14" s="4"/>
      <c r="J14" s="4"/>
      <c r="K14" s="4"/>
      <c r="L14" s="42" t="s">
        <v>22</v>
      </c>
      <c r="M14" s="40"/>
      <c r="N14" s="43" t="s">
        <v>20</v>
      </c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ht="14.85" thickBot="1" x14ac:dyDescent="0.35">
      <c r="A15" s="3"/>
      <c r="B15" s="44"/>
      <c r="C15" s="20"/>
      <c r="D15" s="45"/>
      <c r="E15" s="35"/>
      <c r="F15" s="3"/>
      <c r="G15" s="28"/>
      <c r="H15" s="28"/>
      <c r="I15" s="28"/>
      <c r="J15" s="28"/>
      <c r="K15" s="3"/>
      <c r="L15" s="3"/>
      <c r="M15" s="4"/>
      <c r="N15" s="4"/>
      <c r="O15" s="4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101" customFormat="1" ht="52.5" customHeight="1" thickBot="1" x14ac:dyDescent="0.3">
      <c r="A16" s="165" t="s">
        <v>23</v>
      </c>
      <c r="B16" s="166"/>
      <c r="C16" s="95"/>
      <c r="D16" s="96"/>
      <c r="E16" s="96"/>
      <c r="F16" s="96"/>
      <c r="G16" s="96"/>
      <c r="H16" s="97"/>
      <c r="I16" s="97"/>
      <c r="J16" s="97"/>
      <c r="K16" s="98"/>
      <c r="L16" s="98"/>
      <c r="M16" s="98"/>
      <c r="N16" s="98"/>
      <c r="O16" s="99" t="s">
        <v>46</v>
      </c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</row>
    <row r="17" spans="1:51" s="101" customFormat="1" ht="29.25" customHeight="1" x14ac:dyDescent="0.25">
      <c r="A17" s="167" t="s">
        <v>41</v>
      </c>
      <c r="B17" s="168"/>
      <c r="C17" s="134"/>
      <c r="D17" s="135"/>
      <c r="E17" s="135"/>
      <c r="F17" s="135"/>
      <c r="G17" s="135"/>
      <c r="H17" s="136"/>
      <c r="I17" s="136"/>
      <c r="J17" s="136"/>
      <c r="K17" s="136"/>
      <c r="L17" s="136"/>
      <c r="M17" s="136"/>
      <c r="N17" s="136"/>
      <c r="O17" s="137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</row>
    <row r="18" spans="1:51" s="123" customFormat="1" ht="24.75" customHeight="1" x14ac:dyDescent="0.25">
      <c r="A18" s="169" t="s">
        <v>42</v>
      </c>
      <c r="B18" s="170"/>
      <c r="C18" s="113"/>
      <c r="D18" s="114"/>
      <c r="E18" s="114"/>
      <c r="F18" s="115"/>
      <c r="G18" s="116"/>
      <c r="H18" s="117"/>
      <c r="I18" s="117"/>
      <c r="J18" s="117"/>
      <c r="K18" s="117"/>
      <c r="L18" s="118"/>
      <c r="M18" s="119"/>
      <c r="N18" s="119"/>
      <c r="O18" s="120">
        <f t="shared" ref="O18:O54" si="0">SUM(C18:N18)</f>
        <v>0</v>
      </c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</row>
    <row r="19" spans="1:51" s="101" customFormat="1" ht="24.75" customHeight="1" x14ac:dyDescent="0.25">
      <c r="A19" s="169" t="s">
        <v>26</v>
      </c>
      <c r="B19" s="170"/>
      <c r="C19" s="105"/>
      <c r="D19" s="106"/>
      <c r="E19" s="106"/>
      <c r="F19" s="107"/>
      <c r="G19" s="106"/>
      <c r="H19" s="106"/>
      <c r="I19" s="108"/>
      <c r="J19" s="107"/>
      <c r="K19" s="107"/>
      <c r="L19" s="106"/>
      <c r="M19" s="107"/>
      <c r="N19" s="107"/>
      <c r="O19" s="103" t="s">
        <v>20</v>
      </c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</row>
    <row r="20" spans="1:51" s="101" customFormat="1" ht="8.85" hidden="1" customHeight="1" x14ac:dyDescent="0.3">
      <c r="A20" s="138"/>
      <c r="B20" s="139"/>
      <c r="C20" s="140"/>
      <c r="D20" s="140"/>
      <c r="E20" s="140"/>
      <c r="F20" s="141"/>
      <c r="G20" s="140"/>
      <c r="H20" s="140"/>
      <c r="I20" s="141"/>
      <c r="J20" s="141"/>
      <c r="K20" s="141"/>
      <c r="L20" s="140"/>
      <c r="M20" s="141"/>
      <c r="N20" s="141"/>
      <c r="O20" s="103" t="s">
        <v>45</v>
      </c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</row>
    <row r="21" spans="1:51" s="112" customFormat="1" ht="24.75" customHeight="1" x14ac:dyDescent="0.25">
      <c r="A21" s="171" t="s">
        <v>37</v>
      </c>
      <c r="B21" s="172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09">
        <f t="shared" si="0"/>
        <v>0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</row>
    <row r="22" spans="1:51" s="126" customFormat="1" ht="27.75" customHeight="1" thickBot="1" x14ac:dyDescent="0.3">
      <c r="A22" s="163" t="s">
        <v>44</v>
      </c>
      <c r="B22" s="164"/>
      <c r="C22" s="47" t="str">
        <f t="shared" ref="C22:N22" si="1">IF(C16="","",IF(C21="","",IF(C17="COMMITTED",C55/C21,"N/A")))</f>
        <v/>
      </c>
      <c r="D22" s="47" t="str">
        <f t="shared" si="1"/>
        <v/>
      </c>
      <c r="E22" s="47" t="str">
        <f t="shared" si="1"/>
        <v/>
      </c>
      <c r="F22" s="47" t="str">
        <f t="shared" si="1"/>
        <v/>
      </c>
      <c r="G22" s="47" t="str">
        <f t="shared" si="1"/>
        <v/>
      </c>
      <c r="H22" s="47" t="str">
        <f t="shared" si="1"/>
        <v/>
      </c>
      <c r="I22" s="47" t="str">
        <f t="shared" si="1"/>
        <v/>
      </c>
      <c r="J22" s="47" t="str">
        <f t="shared" si="1"/>
        <v/>
      </c>
      <c r="K22" s="47" t="str">
        <f t="shared" si="1"/>
        <v/>
      </c>
      <c r="L22" s="47" t="str">
        <f t="shared" si="1"/>
        <v/>
      </c>
      <c r="M22" s="47" t="str">
        <f t="shared" si="1"/>
        <v/>
      </c>
      <c r="N22" s="47" t="str">
        <f t="shared" si="1"/>
        <v/>
      </c>
      <c r="O22" s="124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</row>
    <row r="23" spans="1:51" x14ac:dyDescent="0.25">
      <c r="A23" s="48">
        <v>2015</v>
      </c>
      <c r="B23" s="49" t="s">
        <v>28</v>
      </c>
      <c r="C23" s="50"/>
      <c r="D23" s="50"/>
      <c r="E23" s="50"/>
      <c r="F23" s="50"/>
      <c r="G23" s="50"/>
      <c r="H23" s="51"/>
      <c r="I23" s="52"/>
      <c r="J23" s="53"/>
      <c r="K23" s="50"/>
      <c r="L23" s="50"/>
      <c r="M23" s="50"/>
      <c r="N23" s="50"/>
      <c r="O23" s="54">
        <f t="shared" si="0"/>
        <v>0</v>
      </c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</row>
    <row r="24" spans="1:51" x14ac:dyDescent="0.25">
      <c r="A24" s="55"/>
      <c r="B24" s="56" t="s">
        <v>29</v>
      </c>
      <c r="C24" s="50"/>
      <c r="D24" s="50"/>
      <c r="E24" s="50"/>
      <c r="F24" s="50"/>
      <c r="G24" s="50"/>
      <c r="H24" s="51"/>
      <c r="I24" s="52"/>
      <c r="J24" s="53"/>
      <c r="K24" s="50"/>
      <c r="L24" s="50"/>
      <c r="M24" s="50"/>
      <c r="N24" s="50"/>
      <c r="O24" s="54">
        <f t="shared" si="0"/>
        <v>0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</row>
    <row r="25" spans="1:51" x14ac:dyDescent="0.25">
      <c r="A25" s="55"/>
      <c r="B25" s="56" t="s">
        <v>30</v>
      </c>
      <c r="C25" s="50"/>
      <c r="D25" s="50"/>
      <c r="E25" s="50"/>
      <c r="F25" s="50"/>
      <c r="G25" s="50"/>
      <c r="H25" s="51"/>
      <c r="I25" s="52"/>
      <c r="J25" s="53"/>
      <c r="K25" s="50"/>
      <c r="L25" s="50"/>
      <c r="M25" s="50"/>
      <c r="N25" s="50"/>
      <c r="O25" s="54">
        <f t="shared" si="0"/>
        <v>0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</row>
    <row r="26" spans="1:51" ht="15.75" thickBot="1" x14ac:dyDescent="0.3">
      <c r="A26" s="57"/>
      <c r="B26" s="58" t="s">
        <v>31</v>
      </c>
      <c r="C26" s="59"/>
      <c r="D26" s="59"/>
      <c r="E26" s="59"/>
      <c r="F26" s="59"/>
      <c r="G26" s="59"/>
      <c r="H26" s="60"/>
      <c r="I26" s="61"/>
      <c r="J26" s="62"/>
      <c r="K26" s="59"/>
      <c r="L26" s="59"/>
      <c r="M26" s="59"/>
      <c r="N26" s="59"/>
      <c r="O26" s="63">
        <f t="shared" si="0"/>
        <v>0</v>
      </c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x14ac:dyDescent="0.25">
      <c r="A27" s="64">
        <f>A23+1</f>
        <v>2016</v>
      </c>
      <c r="B27" s="49" t="s">
        <v>28</v>
      </c>
      <c r="C27" s="65"/>
      <c r="D27" s="65"/>
      <c r="E27" s="65"/>
      <c r="F27" s="65"/>
      <c r="G27" s="65"/>
      <c r="H27" s="66"/>
      <c r="I27" s="67"/>
      <c r="J27" s="68"/>
      <c r="K27" s="65"/>
      <c r="L27" s="65"/>
      <c r="M27" s="65"/>
      <c r="N27" s="65"/>
      <c r="O27" s="69">
        <f t="shared" si="0"/>
        <v>0</v>
      </c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x14ac:dyDescent="0.25">
      <c r="A28" s="55"/>
      <c r="B28" s="56" t="s">
        <v>29</v>
      </c>
      <c r="C28" s="50"/>
      <c r="D28" s="50"/>
      <c r="E28" s="50"/>
      <c r="F28" s="50"/>
      <c r="G28" s="50"/>
      <c r="H28" s="51"/>
      <c r="I28" s="52"/>
      <c r="J28" s="53"/>
      <c r="K28" s="50"/>
      <c r="L28" s="50"/>
      <c r="M28" s="50"/>
      <c r="N28" s="50"/>
      <c r="O28" s="54">
        <f t="shared" si="0"/>
        <v>0</v>
      </c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x14ac:dyDescent="0.25">
      <c r="A29" s="55"/>
      <c r="B29" s="56" t="s">
        <v>30</v>
      </c>
      <c r="C29" s="50"/>
      <c r="D29" s="50"/>
      <c r="E29" s="50"/>
      <c r="F29" s="50"/>
      <c r="G29" s="50"/>
      <c r="H29" s="51"/>
      <c r="I29" s="52"/>
      <c r="J29" s="53"/>
      <c r="K29" s="50"/>
      <c r="L29" s="50"/>
      <c r="M29" s="50"/>
      <c r="N29" s="50"/>
      <c r="O29" s="54">
        <f t="shared" si="0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5.75" thickBot="1" x14ac:dyDescent="0.3">
      <c r="A30" s="57"/>
      <c r="B30" s="58" t="s">
        <v>31</v>
      </c>
      <c r="C30" s="59"/>
      <c r="D30" s="59"/>
      <c r="E30" s="59"/>
      <c r="F30" s="59"/>
      <c r="G30" s="59"/>
      <c r="H30" s="60"/>
      <c r="I30" s="61"/>
      <c r="J30" s="62"/>
      <c r="K30" s="59"/>
      <c r="L30" s="59"/>
      <c r="M30" s="59"/>
      <c r="N30" s="59"/>
      <c r="O30" s="63">
        <f t="shared" si="0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x14ac:dyDescent="0.25">
      <c r="A31" s="64">
        <f t="shared" ref="A31" si="2">A27+1</f>
        <v>2017</v>
      </c>
      <c r="B31" s="49" t="s">
        <v>28</v>
      </c>
      <c r="C31" s="65"/>
      <c r="D31" s="65"/>
      <c r="E31" s="65"/>
      <c r="F31" s="65"/>
      <c r="G31" s="65"/>
      <c r="H31" s="66"/>
      <c r="I31" s="67"/>
      <c r="J31" s="68"/>
      <c r="K31" s="65"/>
      <c r="L31" s="65"/>
      <c r="M31" s="65"/>
      <c r="N31" s="65"/>
      <c r="O31" s="69">
        <f t="shared" si="0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x14ac:dyDescent="0.25">
      <c r="A32" s="55"/>
      <c r="B32" s="56" t="s">
        <v>29</v>
      </c>
      <c r="C32" s="50"/>
      <c r="D32" s="50"/>
      <c r="E32" s="50"/>
      <c r="F32" s="50"/>
      <c r="G32" s="50"/>
      <c r="H32" s="51"/>
      <c r="I32" s="52"/>
      <c r="J32" s="53"/>
      <c r="K32" s="50"/>
      <c r="L32" s="50"/>
      <c r="M32" s="50"/>
      <c r="N32" s="50"/>
      <c r="O32" s="54">
        <f t="shared" si="0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x14ac:dyDescent="0.25">
      <c r="A33" s="55"/>
      <c r="B33" s="56" t="s">
        <v>30</v>
      </c>
      <c r="C33" s="50"/>
      <c r="D33" s="50"/>
      <c r="E33" s="50"/>
      <c r="F33" s="50"/>
      <c r="G33" s="50"/>
      <c r="H33" s="51"/>
      <c r="I33" s="52"/>
      <c r="J33" s="53"/>
      <c r="K33" s="50"/>
      <c r="L33" s="50"/>
      <c r="M33" s="50"/>
      <c r="N33" s="50"/>
      <c r="O33" s="54">
        <f t="shared" si="0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5.75" thickBot="1" x14ac:dyDescent="0.3">
      <c r="A34" s="57"/>
      <c r="B34" s="58" t="s">
        <v>31</v>
      </c>
      <c r="C34" s="59"/>
      <c r="D34" s="59"/>
      <c r="E34" s="59"/>
      <c r="F34" s="59"/>
      <c r="G34" s="59"/>
      <c r="H34" s="60"/>
      <c r="I34" s="61"/>
      <c r="J34" s="62"/>
      <c r="K34" s="59"/>
      <c r="L34" s="59"/>
      <c r="M34" s="59"/>
      <c r="N34" s="59"/>
      <c r="O34" s="63">
        <f t="shared" si="0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x14ac:dyDescent="0.25">
      <c r="A35" s="64">
        <f t="shared" ref="A35" si="3">A31+1</f>
        <v>2018</v>
      </c>
      <c r="B35" s="49" t="s">
        <v>28</v>
      </c>
      <c r="C35" s="65"/>
      <c r="D35" s="65"/>
      <c r="E35" s="65"/>
      <c r="F35" s="65"/>
      <c r="G35" s="65"/>
      <c r="H35" s="66"/>
      <c r="I35" s="67"/>
      <c r="J35" s="68"/>
      <c r="K35" s="65"/>
      <c r="L35" s="65"/>
      <c r="M35" s="65"/>
      <c r="N35" s="65"/>
      <c r="O35" s="69">
        <f t="shared" si="0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x14ac:dyDescent="0.25">
      <c r="A36" s="55"/>
      <c r="B36" s="56" t="s">
        <v>29</v>
      </c>
      <c r="C36" s="50"/>
      <c r="D36" s="50"/>
      <c r="E36" s="50"/>
      <c r="F36" s="50"/>
      <c r="G36" s="50"/>
      <c r="H36" s="51"/>
      <c r="I36" s="52"/>
      <c r="J36" s="53"/>
      <c r="K36" s="50"/>
      <c r="L36" s="50"/>
      <c r="M36" s="50"/>
      <c r="N36" s="50"/>
      <c r="O36" s="54">
        <f t="shared" si="0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x14ac:dyDescent="0.25">
      <c r="A37" s="55"/>
      <c r="B37" s="56" t="s">
        <v>30</v>
      </c>
      <c r="C37" s="50"/>
      <c r="D37" s="50"/>
      <c r="E37" s="50"/>
      <c r="F37" s="50"/>
      <c r="G37" s="50"/>
      <c r="H37" s="51"/>
      <c r="I37" s="52"/>
      <c r="J37" s="53"/>
      <c r="K37" s="50"/>
      <c r="L37" s="50"/>
      <c r="M37" s="50"/>
      <c r="N37" s="50"/>
      <c r="O37" s="54">
        <f t="shared" si="0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5.75" thickBot="1" x14ac:dyDescent="0.3">
      <c r="A38" s="57"/>
      <c r="B38" s="58" t="s">
        <v>31</v>
      </c>
      <c r="C38" s="59"/>
      <c r="D38" s="59"/>
      <c r="E38" s="59"/>
      <c r="F38" s="59"/>
      <c r="G38" s="59"/>
      <c r="H38" s="60"/>
      <c r="I38" s="61"/>
      <c r="J38" s="62"/>
      <c r="K38" s="59"/>
      <c r="L38" s="59"/>
      <c r="M38" s="59"/>
      <c r="N38" s="59"/>
      <c r="O38" s="63">
        <f t="shared" si="0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x14ac:dyDescent="0.25">
      <c r="A39" s="64">
        <f>A35+1</f>
        <v>2019</v>
      </c>
      <c r="B39" s="49" t="s">
        <v>28</v>
      </c>
      <c r="C39" s="65"/>
      <c r="D39" s="65"/>
      <c r="E39" s="65"/>
      <c r="F39" s="65"/>
      <c r="G39" s="65"/>
      <c r="H39" s="66"/>
      <c r="I39" s="67"/>
      <c r="J39" s="68"/>
      <c r="K39" s="65"/>
      <c r="L39" s="65"/>
      <c r="M39" s="65"/>
      <c r="N39" s="65"/>
      <c r="O39" s="69">
        <f t="shared" si="0"/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x14ac:dyDescent="0.25">
      <c r="A40" s="55"/>
      <c r="B40" s="56" t="s">
        <v>29</v>
      </c>
      <c r="C40" s="50"/>
      <c r="D40" s="50"/>
      <c r="E40" s="50"/>
      <c r="F40" s="50"/>
      <c r="G40" s="50"/>
      <c r="H40" s="51"/>
      <c r="I40" s="52"/>
      <c r="J40" s="53"/>
      <c r="K40" s="50"/>
      <c r="L40" s="50"/>
      <c r="M40" s="50"/>
      <c r="N40" s="50"/>
      <c r="O40" s="54">
        <f t="shared" si="0"/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x14ac:dyDescent="0.25">
      <c r="A41" s="55"/>
      <c r="B41" s="56" t="s">
        <v>30</v>
      </c>
      <c r="C41" s="50"/>
      <c r="D41" s="50"/>
      <c r="E41" s="50"/>
      <c r="F41" s="50"/>
      <c r="G41" s="50"/>
      <c r="H41" s="51"/>
      <c r="I41" s="52"/>
      <c r="J41" s="53"/>
      <c r="K41" s="50"/>
      <c r="L41" s="50"/>
      <c r="M41" s="50"/>
      <c r="N41" s="50"/>
      <c r="O41" s="54">
        <f t="shared" si="0"/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5.75" thickBot="1" x14ac:dyDescent="0.3">
      <c r="A42" s="57"/>
      <c r="B42" s="70" t="s">
        <v>31</v>
      </c>
      <c r="C42" s="71"/>
      <c r="D42" s="71"/>
      <c r="E42" s="71"/>
      <c r="F42" s="71"/>
      <c r="G42" s="71"/>
      <c r="H42" s="72"/>
      <c r="I42" s="73"/>
      <c r="J42" s="74"/>
      <c r="K42" s="71"/>
      <c r="L42" s="71"/>
      <c r="M42" s="71"/>
      <c r="N42" s="71"/>
      <c r="O42" s="75">
        <f t="shared" si="0"/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x14ac:dyDescent="0.25">
      <c r="A43" s="64">
        <f t="shared" ref="A43" si="4">A39+1</f>
        <v>2020</v>
      </c>
      <c r="B43" s="49" t="s">
        <v>28</v>
      </c>
      <c r="C43" s="65"/>
      <c r="D43" s="65"/>
      <c r="E43" s="65"/>
      <c r="F43" s="65"/>
      <c r="G43" s="65"/>
      <c r="H43" s="66"/>
      <c r="I43" s="67"/>
      <c r="J43" s="68"/>
      <c r="K43" s="65"/>
      <c r="L43" s="65"/>
      <c r="M43" s="65"/>
      <c r="N43" s="65"/>
      <c r="O43" s="69">
        <f t="shared" si="0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x14ac:dyDescent="0.25">
      <c r="A44" s="55"/>
      <c r="B44" s="56" t="s">
        <v>29</v>
      </c>
      <c r="C44" s="50"/>
      <c r="D44" s="50"/>
      <c r="E44" s="50"/>
      <c r="F44" s="50"/>
      <c r="G44" s="50"/>
      <c r="H44" s="51"/>
      <c r="I44" s="52"/>
      <c r="J44" s="53"/>
      <c r="K44" s="50"/>
      <c r="L44" s="50"/>
      <c r="M44" s="50"/>
      <c r="N44" s="50"/>
      <c r="O44" s="54">
        <f t="shared" si="0"/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x14ac:dyDescent="0.25">
      <c r="A45" s="55"/>
      <c r="B45" s="56" t="s">
        <v>30</v>
      </c>
      <c r="C45" s="50"/>
      <c r="D45" s="50"/>
      <c r="E45" s="50"/>
      <c r="F45" s="50"/>
      <c r="G45" s="50"/>
      <c r="H45" s="51"/>
      <c r="I45" s="52"/>
      <c r="J45" s="53"/>
      <c r="K45" s="50"/>
      <c r="L45" s="50"/>
      <c r="M45" s="50"/>
      <c r="N45" s="50"/>
      <c r="O45" s="54">
        <f t="shared" si="0"/>
        <v>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5.75" thickBot="1" x14ac:dyDescent="0.3">
      <c r="A46" s="57"/>
      <c r="B46" s="70" t="s">
        <v>31</v>
      </c>
      <c r="C46" s="71"/>
      <c r="D46" s="71"/>
      <c r="E46" s="71"/>
      <c r="F46" s="71"/>
      <c r="G46" s="71"/>
      <c r="H46" s="72"/>
      <c r="I46" s="73"/>
      <c r="J46" s="74"/>
      <c r="K46" s="71"/>
      <c r="L46" s="71"/>
      <c r="M46" s="71"/>
      <c r="N46" s="71"/>
      <c r="O46" s="75">
        <f t="shared" si="0"/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x14ac:dyDescent="0.25">
      <c r="A47" s="64">
        <f t="shared" ref="A47" si="5">A43+1</f>
        <v>2021</v>
      </c>
      <c r="B47" s="49" t="s">
        <v>28</v>
      </c>
      <c r="C47" s="65"/>
      <c r="D47" s="65"/>
      <c r="E47" s="65"/>
      <c r="F47" s="65"/>
      <c r="G47" s="65"/>
      <c r="H47" s="66"/>
      <c r="I47" s="67"/>
      <c r="J47" s="68"/>
      <c r="K47" s="65"/>
      <c r="L47" s="65"/>
      <c r="M47" s="65"/>
      <c r="N47" s="65"/>
      <c r="O47" s="69">
        <f t="shared" si="0"/>
        <v>0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x14ac:dyDescent="0.25">
      <c r="A48" s="55"/>
      <c r="B48" s="56" t="s">
        <v>29</v>
      </c>
      <c r="C48" s="50"/>
      <c r="D48" s="50"/>
      <c r="E48" s="50"/>
      <c r="F48" s="50"/>
      <c r="G48" s="50"/>
      <c r="H48" s="51"/>
      <c r="I48" s="52"/>
      <c r="J48" s="53"/>
      <c r="K48" s="50"/>
      <c r="L48" s="50"/>
      <c r="M48" s="50"/>
      <c r="N48" s="50"/>
      <c r="O48" s="54">
        <f t="shared" si="0"/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x14ac:dyDescent="0.25">
      <c r="A49" s="55"/>
      <c r="B49" s="56" t="s">
        <v>30</v>
      </c>
      <c r="C49" s="50"/>
      <c r="D49" s="50"/>
      <c r="E49" s="50"/>
      <c r="F49" s="50"/>
      <c r="G49" s="50"/>
      <c r="H49" s="51"/>
      <c r="I49" s="52"/>
      <c r="J49" s="53"/>
      <c r="K49" s="50"/>
      <c r="L49" s="50"/>
      <c r="M49" s="50"/>
      <c r="N49" s="50"/>
      <c r="O49" s="54">
        <f t="shared" si="0"/>
        <v>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5.75" thickBot="1" x14ac:dyDescent="0.3">
      <c r="A50" s="57"/>
      <c r="B50" s="70" t="s">
        <v>31</v>
      </c>
      <c r="C50" s="71"/>
      <c r="D50" s="71"/>
      <c r="E50" s="71"/>
      <c r="F50" s="71"/>
      <c r="G50" s="71"/>
      <c r="H50" s="72"/>
      <c r="I50" s="73"/>
      <c r="J50" s="74"/>
      <c r="K50" s="71"/>
      <c r="L50" s="71"/>
      <c r="M50" s="71"/>
      <c r="N50" s="71"/>
      <c r="O50" s="75">
        <f t="shared" si="0"/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x14ac:dyDescent="0.25">
      <c r="A51" s="64">
        <f t="shared" ref="A51" si="6">A47+1</f>
        <v>2022</v>
      </c>
      <c r="B51" s="49" t="s">
        <v>28</v>
      </c>
      <c r="C51" s="65"/>
      <c r="D51" s="65"/>
      <c r="E51" s="65"/>
      <c r="F51" s="65"/>
      <c r="G51" s="65"/>
      <c r="H51" s="66"/>
      <c r="I51" s="67"/>
      <c r="J51" s="68"/>
      <c r="K51" s="65"/>
      <c r="L51" s="65"/>
      <c r="M51" s="65"/>
      <c r="N51" s="65"/>
      <c r="O51" s="69">
        <f t="shared" si="0"/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x14ac:dyDescent="0.25">
      <c r="A52" s="55"/>
      <c r="B52" s="56" t="s">
        <v>29</v>
      </c>
      <c r="C52" s="50"/>
      <c r="D52" s="50"/>
      <c r="E52" s="50"/>
      <c r="F52" s="50"/>
      <c r="G52" s="50"/>
      <c r="H52" s="51"/>
      <c r="I52" s="52"/>
      <c r="J52" s="53"/>
      <c r="K52" s="50"/>
      <c r="L52" s="50"/>
      <c r="M52" s="50"/>
      <c r="N52" s="50"/>
      <c r="O52" s="54">
        <f t="shared" si="0"/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x14ac:dyDescent="0.25">
      <c r="A53" s="55"/>
      <c r="B53" s="56" t="s">
        <v>30</v>
      </c>
      <c r="C53" s="50"/>
      <c r="D53" s="50"/>
      <c r="E53" s="50"/>
      <c r="F53" s="50"/>
      <c r="G53" s="50"/>
      <c r="H53" s="51"/>
      <c r="I53" s="52"/>
      <c r="J53" s="53"/>
      <c r="K53" s="50"/>
      <c r="L53" s="50"/>
      <c r="M53" s="50"/>
      <c r="N53" s="50"/>
      <c r="O53" s="54">
        <f t="shared" si="0"/>
        <v>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5.75" thickBot="1" x14ac:dyDescent="0.3">
      <c r="A54" s="57"/>
      <c r="B54" s="70" t="s">
        <v>31</v>
      </c>
      <c r="C54" s="71"/>
      <c r="D54" s="71"/>
      <c r="E54" s="71"/>
      <c r="F54" s="71"/>
      <c r="G54" s="71"/>
      <c r="H54" s="72"/>
      <c r="I54" s="73"/>
      <c r="J54" s="74"/>
      <c r="K54" s="71"/>
      <c r="L54" s="71"/>
      <c r="M54" s="71"/>
      <c r="N54" s="71"/>
      <c r="O54" s="75">
        <f t="shared" si="0"/>
        <v>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3.5" customHeight="1" x14ac:dyDescent="0.25">
      <c r="A55" s="76"/>
      <c r="B55" s="77" t="s">
        <v>32</v>
      </c>
      <c r="C55" s="69">
        <f t="shared" ref="C55:O55" si="7">SUM(C23:C54)</f>
        <v>0</v>
      </c>
      <c r="D55" s="69">
        <f t="shared" si="7"/>
        <v>0</v>
      </c>
      <c r="E55" s="69">
        <f t="shared" si="7"/>
        <v>0</v>
      </c>
      <c r="F55" s="69">
        <f t="shared" si="7"/>
        <v>0</v>
      </c>
      <c r="G55" s="69">
        <f t="shared" si="7"/>
        <v>0</v>
      </c>
      <c r="H55" s="78">
        <f t="shared" si="7"/>
        <v>0</v>
      </c>
      <c r="I55" s="78">
        <f t="shared" si="7"/>
        <v>0</v>
      </c>
      <c r="J55" s="78">
        <f t="shared" si="7"/>
        <v>0</v>
      </c>
      <c r="K55" s="69">
        <f t="shared" si="7"/>
        <v>0</v>
      </c>
      <c r="L55" s="69">
        <f t="shared" si="7"/>
        <v>0</v>
      </c>
      <c r="M55" s="69">
        <f t="shared" si="7"/>
        <v>0</v>
      </c>
      <c r="N55" s="69">
        <f t="shared" si="7"/>
        <v>0</v>
      </c>
      <c r="O55" s="69">
        <f t="shared" si="7"/>
        <v>0</v>
      </c>
    </row>
    <row r="56" spans="1:51" ht="12.75" customHeight="1" x14ac:dyDescent="0.25">
      <c r="A56" s="79"/>
      <c r="B56" s="80"/>
      <c r="C56" s="81"/>
      <c r="D56" s="81"/>
      <c r="E56" s="81"/>
      <c r="F56" s="81"/>
      <c r="G56" s="81"/>
      <c r="H56" s="79"/>
      <c r="I56" s="82"/>
      <c r="J56" s="80"/>
      <c r="K56" s="81"/>
      <c r="L56" s="81"/>
      <c r="M56" s="81"/>
      <c r="N56" s="83" t="str">
        <f>IF(N14="YES","Page 2 Total =","")</f>
        <v/>
      </c>
      <c r="O56" s="84" t="str">
        <f>IF(N14="YES",'Continue Page Two'!E49+'Continue Page Two'!J49,"")</f>
        <v/>
      </c>
    </row>
    <row r="57" spans="1:51" ht="14.25" hidden="1" x14ac:dyDescent="0.3">
      <c r="A57" s="5"/>
      <c r="B57" s="5"/>
      <c r="C57" s="5" t="str">
        <f t="shared" ref="C57:N57" si="8">IF(C17="COMMITTED",C55,"")</f>
        <v/>
      </c>
      <c r="D57" s="5" t="str">
        <f t="shared" si="8"/>
        <v/>
      </c>
      <c r="E57" s="5" t="str">
        <f t="shared" si="8"/>
        <v/>
      </c>
      <c r="F57" s="5" t="str">
        <f t="shared" si="8"/>
        <v/>
      </c>
      <c r="G57" s="5" t="str">
        <f t="shared" si="8"/>
        <v/>
      </c>
      <c r="H57" s="5" t="str">
        <f t="shared" si="8"/>
        <v/>
      </c>
      <c r="I57" s="5" t="str">
        <f t="shared" si="8"/>
        <v/>
      </c>
      <c r="J57" s="5" t="str">
        <f t="shared" si="8"/>
        <v/>
      </c>
      <c r="K57" s="5" t="str">
        <f t="shared" si="8"/>
        <v/>
      </c>
      <c r="L57" s="5" t="str">
        <f t="shared" si="8"/>
        <v/>
      </c>
      <c r="M57" s="5" t="str">
        <f t="shared" si="8"/>
        <v/>
      </c>
      <c r="N57" s="5" t="str">
        <f t="shared" si="8"/>
        <v/>
      </c>
      <c r="O57" s="3" t="s">
        <v>24</v>
      </c>
    </row>
    <row r="58" spans="1:51" ht="14.25" hidden="1" x14ac:dyDescent="0.3">
      <c r="A58" s="5"/>
      <c r="B58" s="5"/>
      <c r="C58" s="5" t="str">
        <f t="shared" ref="C58:N58" si="9">IF(C17="NON-COMMITTED",C55,"")</f>
        <v/>
      </c>
      <c r="D58" s="5" t="str">
        <f t="shared" si="9"/>
        <v/>
      </c>
      <c r="E58" s="5" t="str">
        <f t="shared" si="9"/>
        <v/>
      </c>
      <c r="F58" s="5" t="str">
        <f t="shared" si="9"/>
        <v/>
      </c>
      <c r="G58" s="5" t="str">
        <f t="shared" si="9"/>
        <v/>
      </c>
      <c r="H58" s="5" t="str">
        <f t="shared" si="9"/>
        <v/>
      </c>
      <c r="I58" s="5" t="str">
        <f t="shared" si="9"/>
        <v/>
      </c>
      <c r="J58" s="5" t="str">
        <f t="shared" si="9"/>
        <v/>
      </c>
      <c r="K58" s="5" t="str">
        <f t="shared" si="9"/>
        <v/>
      </c>
      <c r="L58" s="5" t="str">
        <f t="shared" si="9"/>
        <v/>
      </c>
      <c r="M58" s="5" t="str">
        <f t="shared" si="9"/>
        <v/>
      </c>
      <c r="N58" s="5" t="str">
        <f t="shared" si="9"/>
        <v/>
      </c>
      <c r="O58" s="3" t="s">
        <v>25</v>
      </c>
    </row>
    <row r="59" spans="1:51" ht="13.5" customHeight="1" x14ac:dyDescent="0.25">
      <c r="A59" s="132" t="s">
        <v>47</v>
      </c>
      <c r="B59" s="3"/>
      <c r="C59" s="18" t="s">
        <v>33</v>
      </c>
      <c r="D59" s="3"/>
      <c r="E59" s="85">
        <f>IF(N14="YES",'Continue Page Two'!E49+SUM(C57:N57),SUM(C57:N57))</f>
        <v>0</v>
      </c>
      <c r="F59" s="3"/>
      <c r="G59" s="3" t="s">
        <v>34</v>
      </c>
      <c r="H59" s="3"/>
      <c r="I59" s="3"/>
      <c r="J59" s="85">
        <f>IF(N14="YES",'Continue Page Two'!J49+SUM(C58:N58),SUM(C58:N58))</f>
        <v>0</v>
      </c>
      <c r="K59" s="5"/>
      <c r="L59" s="5"/>
      <c r="M59" s="5" t="s">
        <v>35</v>
      </c>
      <c r="N59" s="5"/>
      <c r="O59" s="86">
        <f>IF(N14="YES",E59+J59,E59+J59)</f>
        <v>0</v>
      </c>
    </row>
    <row r="60" spans="1:51" ht="12.75" customHeight="1" x14ac:dyDescent="0.25">
      <c r="A60" s="3"/>
      <c r="B60" s="3"/>
      <c r="C60" s="87"/>
      <c r="D60" s="87"/>
      <c r="E60" s="87"/>
      <c r="F60" s="87"/>
      <c r="G60" s="87"/>
      <c r="H60" s="87"/>
      <c r="I60" s="87"/>
      <c r="J60" s="87"/>
      <c r="K60" s="87"/>
      <c r="L60" s="3"/>
      <c r="M60" s="3"/>
      <c r="N60" s="3"/>
      <c r="O60" s="3"/>
    </row>
    <row r="61" spans="1:51" x14ac:dyDescent="0.25">
      <c r="A61" s="3"/>
      <c r="B61" s="3"/>
      <c r="C61" s="88" t="s">
        <v>36</v>
      </c>
      <c r="D61" s="88"/>
      <c r="E61" s="88"/>
      <c r="F61" s="88"/>
      <c r="G61" s="88"/>
      <c r="H61" s="88"/>
      <c r="I61" s="88"/>
      <c r="J61" s="88"/>
      <c r="K61" s="88"/>
      <c r="L61" s="3"/>
      <c r="M61" s="3"/>
      <c r="N61" s="3"/>
      <c r="O61" s="3"/>
      <c r="Q61" s="89"/>
    </row>
    <row r="62" spans="1:51" x14ac:dyDescent="0.25">
      <c r="I62"/>
    </row>
    <row r="63" spans="1:51" x14ac:dyDescent="0.25">
      <c r="I63"/>
    </row>
    <row r="64" spans="1:51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</sheetData>
  <sheetProtection password="C5A6" sheet="1" objects="1" scenarios="1"/>
  <mergeCells count="19">
    <mergeCell ref="A22:B22"/>
    <mergeCell ref="K12:M12"/>
    <mergeCell ref="A16:B16"/>
    <mergeCell ref="A17:B17"/>
    <mergeCell ref="A18:B18"/>
    <mergeCell ref="A19:B19"/>
    <mergeCell ref="A21:B21"/>
    <mergeCell ref="K11:M11"/>
    <mergeCell ref="A1:O1"/>
    <mergeCell ref="E2:F2"/>
    <mergeCell ref="A3:B3"/>
    <mergeCell ref="C3:D3"/>
    <mergeCell ref="E3:F3"/>
    <mergeCell ref="K3:O3"/>
    <mergeCell ref="C5:D5"/>
    <mergeCell ref="A7:B7"/>
    <mergeCell ref="D7:E7"/>
    <mergeCell ref="B9:C9"/>
    <mergeCell ref="K10:M10"/>
  </mergeCells>
  <conditionalFormatting sqref="E17">
    <cfRule type="expression" dxfId="0" priority="1">
      <formula>NON-COMMITTED</formula>
    </cfRule>
  </conditionalFormatting>
  <dataValidations count="3">
    <dataValidation type="list" allowBlank="1" showInputMessage="1" showErrorMessage="1" sqref="C17:N17">
      <formula1>$O$57:$O$58</formula1>
    </dataValidation>
    <dataValidation type="list" allowBlank="1" showInputMessage="1" showErrorMessage="1" sqref="K8">
      <formula1>$O$19:$O$20</formula1>
    </dataValidation>
    <dataValidation type="list" allowBlank="1" showInputMessage="1" showErrorMessage="1" sqref="N12 N14 K6:K7">
      <formula1>$O$19:$O$20</formula1>
    </dataValidation>
  </dataValidations>
  <pageMargins left="0.28999999999999998" right="0.39" top="0.34" bottom="0.17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76"/>
  <sheetViews>
    <sheetView workbookViewId="0">
      <selection activeCell="C15" sqref="C15"/>
    </sheetView>
  </sheetViews>
  <sheetFormatPr defaultRowHeight="15" x14ac:dyDescent="0.25"/>
  <cols>
    <col min="1" max="1" width="8" customWidth="1"/>
    <col min="2" max="2" width="8.85546875" customWidth="1"/>
    <col min="3" max="8" width="14.5703125" customWidth="1"/>
    <col min="9" max="9" width="14.5703125" style="90" customWidth="1"/>
    <col min="10" max="14" width="14.5703125" customWidth="1"/>
    <col min="15" max="15" width="14.7109375" customWidth="1"/>
  </cols>
  <sheetData>
    <row r="1" spans="1:50" ht="22.5" x14ac:dyDescent="0.4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9.1999999999999993" customHeight="1" thickBot="1" x14ac:dyDescent="0.4">
      <c r="A2" s="2"/>
      <c r="B2" s="2"/>
      <c r="C2" s="2"/>
      <c r="D2" s="2"/>
      <c r="E2" s="148"/>
      <c r="F2" s="148"/>
      <c r="G2" s="3"/>
      <c r="H2" s="3"/>
      <c r="I2" s="30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8.2" thickBot="1" x14ac:dyDescent="0.4">
      <c r="A3" s="149" t="s">
        <v>1</v>
      </c>
      <c r="B3" s="150"/>
      <c r="C3" s="173">
        <f>'DBE Status Spreadsheet'!C3:D3</f>
        <v>0</v>
      </c>
      <c r="D3" s="174"/>
      <c r="E3" s="153"/>
      <c r="F3" s="153"/>
      <c r="G3" s="175" t="s">
        <v>38</v>
      </c>
      <c r="H3" s="175"/>
      <c r="I3" s="175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4.25" x14ac:dyDescent="0.3">
      <c r="A4" s="3"/>
      <c r="B4" s="5"/>
      <c r="C4" s="5"/>
      <c r="D4" s="3"/>
      <c r="E4" s="3"/>
      <c r="F4" s="5"/>
      <c r="G4" s="3"/>
      <c r="H4" s="3"/>
      <c r="I4" s="30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4.25" x14ac:dyDescent="0.3">
      <c r="A5" s="3"/>
      <c r="B5" s="2"/>
      <c r="C5" s="2"/>
      <c r="D5" s="2"/>
      <c r="E5" s="35"/>
      <c r="F5" s="3"/>
      <c r="G5" s="3"/>
      <c r="H5" s="41"/>
      <c r="I5" s="30"/>
      <c r="J5" s="30"/>
      <c r="K5" s="30"/>
      <c r="L5" s="39"/>
      <c r="M5" s="40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4.85" thickBot="1" x14ac:dyDescent="0.35">
      <c r="A6" s="3"/>
      <c r="B6" s="44"/>
      <c r="C6" s="20"/>
      <c r="D6" s="45"/>
      <c r="E6" s="35"/>
      <c r="F6" s="3"/>
      <c r="G6" s="28"/>
      <c r="H6" s="28"/>
      <c r="I6" s="28"/>
      <c r="J6" s="28"/>
      <c r="K6" s="3"/>
      <c r="L6" s="3"/>
      <c r="M6" s="30"/>
      <c r="N6" s="3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101" customFormat="1" ht="52.5" customHeight="1" thickBot="1" x14ac:dyDescent="0.3">
      <c r="A7" s="165" t="s">
        <v>23</v>
      </c>
      <c r="B7" s="166"/>
      <c r="C7" s="95"/>
      <c r="D7" s="96"/>
      <c r="E7" s="96"/>
      <c r="F7" s="96"/>
      <c r="G7" s="96"/>
      <c r="H7" s="97"/>
      <c r="I7" s="97"/>
      <c r="J7" s="97"/>
      <c r="K7" s="98"/>
      <c r="L7" s="98"/>
      <c r="M7" s="98"/>
      <c r="N7" s="99" t="s">
        <v>43</v>
      </c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</row>
    <row r="8" spans="1:50" ht="29.25" customHeight="1" x14ac:dyDescent="0.25">
      <c r="A8" s="167" t="s">
        <v>41</v>
      </c>
      <c r="B8" s="168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04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123" customFormat="1" ht="24.75" customHeight="1" x14ac:dyDescent="0.3">
      <c r="A9" s="169" t="s">
        <v>42</v>
      </c>
      <c r="B9" s="170"/>
      <c r="C9" s="113"/>
      <c r="D9" s="114"/>
      <c r="E9" s="114"/>
      <c r="F9" s="115"/>
      <c r="G9" s="116"/>
      <c r="H9" s="117"/>
      <c r="I9" s="117"/>
      <c r="J9" s="117"/>
      <c r="K9" s="117"/>
      <c r="L9" s="118"/>
      <c r="M9" s="119"/>
      <c r="N9" s="120">
        <f>SUM(C9:M9)</f>
        <v>0</v>
      </c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2"/>
      <c r="AP9" s="122"/>
      <c r="AQ9" s="122"/>
      <c r="AR9" s="122"/>
      <c r="AS9" s="122"/>
      <c r="AT9" s="122"/>
      <c r="AU9" s="122"/>
      <c r="AV9" s="122"/>
      <c r="AW9" s="122"/>
      <c r="AX9" s="122"/>
    </row>
    <row r="10" spans="1:50" s="123" customFormat="1" ht="24.75" customHeight="1" x14ac:dyDescent="0.3">
      <c r="A10" s="169" t="s">
        <v>26</v>
      </c>
      <c r="B10" s="170"/>
      <c r="C10" s="127"/>
      <c r="D10" s="128"/>
      <c r="E10" s="128"/>
      <c r="F10" s="129"/>
      <c r="G10" s="128"/>
      <c r="H10" s="128"/>
      <c r="I10" s="130"/>
      <c r="J10" s="129"/>
      <c r="K10" s="129"/>
      <c r="L10" s="128"/>
      <c r="M10" s="129"/>
      <c r="N10" s="131" t="s">
        <v>20</v>
      </c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</row>
    <row r="11" spans="1:50" ht="24.75" customHeight="1" x14ac:dyDescent="0.3">
      <c r="A11" s="176" t="s">
        <v>37</v>
      </c>
      <c r="B11" s="177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09">
        <f>SUM(C11:M11)</f>
        <v>0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126" customFormat="1" ht="27.75" customHeight="1" thickBot="1" x14ac:dyDescent="0.3">
      <c r="A12" s="163" t="s">
        <v>27</v>
      </c>
      <c r="B12" s="164"/>
      <c r="C12" s="91" t="str">
        <f t="shared" ref="C12:M12" si="0">IF(C7="","",IF(C11="","",IF(C8="COMMITTED",C45/C11,"N/A")))</f>
        <v/>
      </c>
      <c r="D12" s="91" t="str">
        <f t="shared" si="0"/>
        <v/>
      </c>
      <c r="E12" s="91" t="str">
        <f t="shared" si="0"/>
        <v/>
      </c>
      <c r="F12" s="91" t="str">
        <f t="shared" si="0"/>
        <v/>
      </c>
      <c r="G12" s="91" t="str">
        <f t="shared" si="0"/>
        <v/>
      </c>
      <c r="H12" s="91" t="str">
        <f t="shared" si="0"/>
        <v/>
      </c>
      <c r="I12" s="91" t="str">
        <f t="shared" si="0"/>
        <v/>
      </c>
      <c r="J12" s="91" t="str">
        <f t="shared" si="0"/>
        <v/>
      </c>
      <c r="K12" s="91" t="str">
        <f t="shared" si="0"/>
        <v/>
      </c>
      <c r="L12" s="91" t="str">
        <f t="shared" si="0"/>
        <v/>
      </c>
      <c r="M12" s="91" t="str">
        <f t="shared" si="0"/>
        <v/>
      </c>
      <c r="N12" s="124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</row>
    <row r="13" spans="1:50" x14ac:dyDescent="0.25">
      <c r="A13" s="142">
        <f>'DBE Status Spreadsheet'!A23</f>
        <v>2015</v>
      </c>
      <c r="B13" s="49" t="s">
        <v>28</v>
      </c>
      <c r="C13" s="65"/>
      <c r="D13" s="65"/>
      <c r="E13" s="65"/>
      <c r="F13" s="65"/>
      <c r="G13" s="65"/>
      <c r="H13" s="66"/>
      <c r="I13" s="67"/>
      <c r="J13" s="68"/>
      <c r="K13" s="65"/>
      <c r="L13" s="65"/>
      <c r="M13" s="65"/>
      <c r="N13" s="54">
        <f>SUM(C13:M13)</f>
        <v>0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</row>
    <row r="14" spans="1:50" x14ac:dyDescent="0.25">
      <c r="A14" s="55"/>
      <c r="B14" s="56" t="s">
        <v>29</v>
      </c>
      <c r="C14" s="50"/>
      <c r="D14" s="50"/>
      <c r="E14" s="50"/>
      <c r="F14" s="50"/>
      <c r="G14" s="50"/>
      <c r="H14" s="51"/>
      <c r="I14" s="52"/>
      <c r="J14" s="53"/>
      <c r="K14" s="50"/>
      <c r="L14" s="50"/>
      <c r="M14" s="50"/>
      <c r="N14" s="54">
        <f t="shared" ref="N14:N44" si="1">SUM(C14:M14)</f>
        <v>0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</row>
    <row r="15" spans="1:50" x14ac:dyDescent="0.25">
      <c r="A15" s="55"/>
      <c r="B15" s="56" t="s">
        <v>30</v>
      </c>
      <c r="C15" s="50"/>
      <c r="D15" s="50"/>
      <c r="E15" s="50"/>
      <c r="F15" s="50"/>
      <c r="G15" s="50"/>
      <c r="H15" s="51"/>
      <c r="I15" s="52"/>
      <c r="J15" s="53"/>
      <c r="K15" s="50"/>
      <c r="L15" s="50"/>
      <c r="M15" s="50"/>
      <c r="N15" s="54">
        <f t="shared" si="1"/>
        <v>0</v>
      </c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</row>
    <row r="16" spans="1:50" ht="15.75" thickBot="1" x14ac:dyDescent="0.3">
      <c r="A16" s="57"/>
      <c r="B16" s="58" t="s">
        <v>31</v>
      </c>
      <c r="C16" s="59"/>
      <c r="D16" s="59"/>
      <c r="E16" s="59"/>
      <c r="F16" s="59"/>
      <c r="G16" s="59"/>
      <c r="H16" s="60"/>
      <c r="I16" s="61"/>
      <c r="J16" s="62"/>
      <c r="K16" s="59"/>
      <c r="L16" s="59"/>
      <c r="M16" s="59"/>
      <c r="N16" s="54">
        <f t="shared" si="1"/>
        <v>0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x14ac:dyDescent="0.25">
      <c r="A17" s="64">
        <f>A13+1</f>
        <v>2016</v>
      </c>
      <c r="B17" s="49" t="s">
        <v>28</v>
      </c>
      <c r="C17" s="65"/>
      <c r="D17" s="65"/>
      <c r="E17" s="65"/>
      <c r="F17" s="65"/>
      <c r="G17" s="65"/>
      <c r="H17" s="66"/>
      <c r="I17" s="67"/>
      <c r="J17" s="68"/>
      <c r="K17" s="65"/>
      <c r="L17" s="65"/>
      <c r="M17" s="65"/>
      <c r="N17" s="54">
        <f t="shared" si="1"/>
        <v>0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92"/>
      <c r="B18" s="56" t="s">
        <v>29</v>
      </c>
      <c r="C18" s="50"/>
      <c r="D18" s="50"/>
      <c r="E18" s="50"/>
      <c r="F18" s="50"/>
      <c r="G18" s="50"/>
      <c r="H18" s="51"/>
      <c r="I18" s="52"/>
      <c r="J18" s="53"/>
      <c r="K18" s="50"/>
      <c r="L18" s="50"/>
      <c r="M18" s="50"/>
      <c r="N18" s="54">
        <f t="shared" si="1"/>
        <v>0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92"/>
      <c r="B19" s="56" t="s">
        <v>30</v>
      </c>
      <c r="C19" s="50"/>
      <c r="D19" s="50"/>
      <c r="E19" s="50"/>
      <c r="F19" s="50"/>
      <c r="G19" s="50"/>
      <c r="H19" s="51"/>
      <c r="I19" s="52"/>
      <c r="J19" s="53"/>
      <c r="K19" s="50"/>
      <c r="L19" s="50"/>
      <c r="M19" s="50"/>
      <c r="N19" s="54">
        <f t="shared" si="1"/>
        <v>0</v>
      </c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5.75" thickBot="1" x14ac:dyDescent="0.3">
      <c r="A20" s="93"/>
      <c r="B20" s="58" t="s">
        <v>31</v>
      </c>
      <c r="C20" s="59"/>
      <c r="D20" s="59"/>
      <c r="E20" s="59"/>
      <c r="F20" s="59"/>
      <c r="G20" s="59"/>
      <c r="H20" s="60"/>
      <c r="I20" s="61"/>
      <c r="J20" s="62"/>
      <c r="K20" s="59"/>
      <c r="L20" s="59"/>
      <c r="M20" s="59"/>
      <c r="N20" s="54">
        <f t="shared" si="1"/>
        <v>0</v>
      </c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143">
        <f>A17+1</f>
        <v>2017</v>
      </c>
      <c r="B21" s="49" t="s">
        <v>28</v>
      </c>
      <c r="C21" s="65"/>
      <c r="D21" s="65"/>
      <c r="E21" s="65"/>
      <c r="F21" s="65"/>
      <c r="G21" s="65"/>
      <c r="H21" s="66"/>
      <c r="I21" s="67"/>
      <c r="J21" s="68"/>
      <c r="K21" s="65"/>
      <c r="L21" s="65"/>
      <c r="M21" s="65"/>
      <c r="N21" s="54">
        <f t="shared" si="1"/>
        <v>0</v>
      </c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55"/>
      <c r="B22" s="56" t="s">
        <v>29</v>
      </c>
      <c r="C22" s="50"/>
      <c r="D22" s="50"/>
      <c r="E22" s="50"/>
      <c r="F22" s="50"/>
      <c r="G22" s="50"/>
      <c r="H22" s="51"/>
      <c r="I22" s="52"/>
      <c r="J22" s="53"/>
      <c r="K22" s="50"/>
      <c r="L22" s="50"/>
      <c r="M22" s="50"/>
      <c r="N22" s="54">
        <f t="shared" si="1"/>
        <v>0</v>
      </c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55"/>
      <c r="B23" s="56" t="s">
        <v>30</v>
      </c>
      <c r="C23" s="50"/>
      <c r="D23" s="50"/>
      <c r="E23" s="50"/>
      <c r="F23" s="50"/>
      <c r="G23" s="50"/>
      <c r="H23" s="51"/>
      <c r="I23" s="52"/>
      <c r="J23" s="53"/>
      <c r="K23" s="50"/>
      <c r="L23" s="50"/>
      <c r="M23" s="50"/>
      <c r="N23" s="54">
        <f t="shared" si="1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5.75" thickBot="1" x14ac:dyDescent="0.3">
      <c r="A24" s="57"/>
      <c r="B24" s="58" t="s">
        <v>31</v>
      </c>
      <c r="C24" s="59"/>
      <c r="D24" s="59"/>
      <c r="E24" s="59"/>
      <c r="F24" s="59"/>
      <c r="G24" s="59"/>
      <c r="H24" s="60"/>
      <c r="I24" s="61"/>
      <c r="J24" s="62"/>
      <c r="K24" s="59"/>
      <c r="L24" s="59"/>
      <c r="M24" s="59"/>
      <c r="N24" s="54">
        <f t="shared" si="1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64">
        <f t="shared" ref="A25" si="2">A21+1</f>
        <v>2018</v>
      </c>
      <c r="B25" s="49" t="s">
        <v>28</v>
      </c>
      <c r="C25" s="65"/>
      <c r="D25" s="65"/>
      <c r="E25" s="65"/>
      <c r="F25" s="65"/>
      <c r="G25" s="65"/>
      <c r="H25" s="66"/>
      <c r="I25" s="67"/>
      <c r="J25" s="68"/>
      <c r="K25" s="65"/>
      <c r="L25" s="65"/>
      <c r="M25" s="65"/>
      <c r="N25" s="54">
        <f t="shared" si="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55"/>
      <c r="B26" s="56" t="s">
        <v>29</v>
      </c>
      <c r="C26" s="50"/>
      <c r="D26" s="50"/>
      <c r="E26" s="50"/>
      <c r="F26" s="50"/>
      <c r="G26" s="50"/>
      <c r="H26" s="51"/>
      <c r="I26" s="52"/>
      <c r="J26" s="53"/>
      <c r="K26" s="50"/>
      <c r="L26" s="50"/>
      <c r="M26" s="50"/>
      <c r="N26" s="54">
        <f t="shared" si="1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55"/>
      <c r="B27" s="56" t="s">
        <v>30</v>
      </c>
      <c r="C27" s="50"/>
      <c r="D27" s="50"/>
      <c r="E27" s="50"/>
      <c r="F27" s="50"/>
      <c r="G27" s="50"/>
      <c r="H27" s="51"/>
      <c r="I27" s="52"/>
      <c r="J27" s="53"/>
      <c r="K27" s="50"/>
      <c r="L27" s="50"/>
      <c r="M27" s="50"/>
      <c r="N27" s="54">
        <f t="shared" si="1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 thickBot="1" x14ac:dyDescent="0.3">
      <c r="A28" s="57"/>
      <c r="B28" s="58" t="s">
        <v>31</v>
      </c>
      <c r="C28" s="59"/>
      <c r="D28" s="59"/>
      <c r="E28" s="59"/>
      <c r="F28" s="59"/>
      <c r="G28" s="59"/>
      <c r="H28" s="60"/>
      <c r="I28" s="61"/>
      <c r="J28" s="62"/>
      <c r="K28" s="59"/>
      <c r="L28" s="59"/>
      <c r="M28" s="59"/>
      <c r="N28" s="54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64">
        <f t="shared" ref="A29" si="3">A25+1</f>
        <v>2019</v>
      </c>
      <c r="B29" s="49" t="s">
        <v>28</v>
      </c>
      <c r="C29" s="65"/>
      <c r="D29" s="65"/>
      <c r="E29" s="65"/>
      <c r="F29" s="65"/>
      <c r="G29" s="65"/>
      <c r="H29" s="66"/>
      <c r="I29" s="67"/>
      <c r="J29" s="68"/>
      <c r="K29" s="65"/>
      <c r="L29" s="65"/>
      <c r="M29" s="65"/>
      <c r="N29" s="54">
        <f t="shared" si="1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55"/>
      <c r="B30" s="56" t="s">
        <v>29</v>
      </c>
      <c r="C30" s="50"/>
      <c r="D30" s="50"/>
      <c r="E30" s="50"/>
      <c r="F30" s="50"/>
      <c r="G30" s="50"/>
      <c r="H30" s="51"/>
      <c r="I30" s="52"/>
      <c r="J30" s="53"/>
      <c r="K30" s="50"/>
      <c r="L30" s="50"/>
      <c r="M30" s="50"/>
      <c r="N30" s="54">
        <f t="shared" si="1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55"/>
      <c r="B31" s="56" t="s">
        <v>30</v>
      </c>
      <c r="C31" s="50"/>
      <c r="D31" s="50"/>
      <c r="E31" s="50"/>
      <c r="F31" s="50"/>
      <c r="G31" s="50"/>
      <c r="H31" s="51"/>
      <c r="I31" s="52"/>
      <c r="J31" s="53"/>
      <c r="K31" s="50"/>
      <c r="L31" s="50"/>
      <c r="M31" s="50"/>
      <c r="N31" s="54">
        <f t="shared" si="1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5.75" thickBot="1" x14ac:dyDescent="0.3">
      <c r="A32" s="57"/>
      <c r="B32" s="58" t="s">
        <v>31</v>
      </c>
      <c r="C32" s="59"/>
      <c r="D32" s="59"/>
      <c r="E32" s="59"/>
      <c r="F32" s="59"/>
      <c r="G32" s="59"/>
      <c r="H32" s="60"/>
      <c r="I32" s="61"/>
      <c r="J32" s="62"/>
      <c r="K32" s="59"/>
      <c r="L32" s="59"/>
      <c r="M32" s="59"/>
      <c r="N32" s="54">
        <f t="shared" si="1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64">
        <f t="shared" ref="A33" si="4">A29+1</f>
        <v>2020</v>
      </c>
      <c r="B33" s="49" t="s">
        <v>28</v>
      </c>
      <c r="C33" s="65"/>
      <c r="D33" s="65"/>
      <c r="E33" s="65"/>
      <c r="F33" s="65"/>
      <c r="G33" s="65"/>
      <c r="H33" s="66"/>
      <c r="I33" s="67"/>
      <c r="J33" s="68"/>
      <c r="K33" s="65"/>
      <c r="L33" s="65"/>
      <c r="M33" s="65"/>
      <c r="N33" s="54">
        <f t="shared" si="1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25">
      <c r="A34" s="55"/>
      <c r="B34" s="56" t="s">
        <v>29</v>
      </c>
      <c r="C34" s="50"/>
      <c r="D34" s="50"/>
      <c r="E34" s="50"/>
      <c r="F34" s="50"/>
      <c r="G34" s="50"/>
      <c r="H34" s="51"/>
      <c r="I34" s="52"/>
      <c r="J34" s="53"/>
      <c r="K34" s="50"/>
      <c r="L34" s="50"/>
      <c r="M34" s="50"/>
      <c r="N34" s="54">
        <f t="shared" si="1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x14ac:dyDescent="0.25">
      <c r="A35" s="55"/>
      <c r="B35" s="56" t="s">
        <v>30</v>
      </c>
      <c r="C35" s="50"/>
      <c r="D35" s="50"/>
      <c r="E35" s="50"/>
      <c r="F35" s="50"/>
      <c r="G35" s="50"/>
      <c r="H35" s="51"/>
      <c r="I35" s="52"/>
      <c r="J35" s="53"/>
      <c r="K35" s="50"/>
      <c r="L35" s="50"/>
      <c r="M35" s="50"/>
      <c r="N35" s="54">
        <f t="shared" si="1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5.75" thickBot="1" x14ac:dyDescent="0.3">
      <c r="A36" s="57"/>
      <c r="B36" s="58" t="s">
        <v>31</v>
      </c>
      <c r="C36" s="59"/>
      <c r="D36" s="59"/>
      <c r="E36" s="59"/>
      <c r="F36" s="59"/>
      <c r="G36" s="59"/>
      <c r="H36" s="60"/>
      <c r="I36" s="61"/>
      <c r="J36" s="62"/>
      <c r="K36" s="59"/>
      <c r="L36" s="59"/>
      <c r="M36" s="59"/>
      <c r="N36" s="54">
        <f t="shared" si="1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x14ac:dyDescent="0.25">
      <c r="A37" s="64">
        <f t="shared" ref="A37" si="5">A33+1</f>
        <v>2021</v>
      </c>
      <c r="B37" s="49" t="s">
        <v>28</v>
      </c>
      <c r="C37" s="65"/>
      <c r="D37" s="65"/>
      <c r="E37" s="65"/>
      <c r="F37" s="65"/>
      <c r="G37" s="65"/>
      <c r="H37" s="66"/>
      <c r="I37" s="67"/>
      <c r="J37" s="68"/>
      <c r="K37" s="65"/>
      <c r="L37" s="65"/>
      <c r="M37" s="65"/>
      <c r="N37" s="54">
        <f t="shared" si="1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x14ac:dyDescent="0.25">
      <c r="A38" s="55"/>
      <c r="B38" s="56" t="s">
        <v>29</v>
      </c>
      <c r="C38" s="50"/>
      <c r="D38" s="50"/>
      <c r="E38" s="50"/>
      <c r="F38" s="50"/>
      <c r="G38" s="50"/>
      <c r="H38" s="51"/>
      <c r="I38" s="52"/>
      <c r="J38" s="53"/>
      <c r="K38" s="50"/>
      <c r="L38" s="50"/>
      <c r="M38" s="50"/>
      <c r="N38" s="54">
        <f t="shared" si="1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55"/>
      <c r="B39" s="56" t="s">
        <v>30</v>
      </c>
      <c r="C39" s="50"/>
      <c r="D39" s="50"/>
      <c r="E39" s="50"/>
      <c r="F39" s="50"/>
      <c r="G39" s="50"/>
      <c r="H39" s="51"/>
      <c r="I39" s="52"/>
      <c r="J39" s="53"/>
      <c r="K39" s="50"/>
      <c r="L39" s="50"/>
      <c r="M39" s="50"/>
      <c r="N39" s="54">
        <f t="shared" si="1"/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5.75" thickBot="1" x14ac:dyDescent="0.3">
      <c r="A40" s="57"/>
      <c r="B40" s="58" t="s">
        <v>31</v>
      </c>
      <c r="C40" s="59"/>
      <c r="D40" s="59"/>
      <c r="E40" s="59"/>
      <c r="F40" s="59"/>
      <c r="G40" s="59"/>
      <c r="H40" s="60"/>
      <c r="I40" s="61"/>
      <c r="J40" s="62"/>
      <c r="K40" s="59"/>
      <c r="L40" s="59"/>
      <c r="M40" s="59"/>
      <c r="N40" s="54">
        <f t="shared" si="1"/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25">
      <c r="A41" s="64">
        <f t="shared" ref="A41" si="6">A37+1</f>
        <v>2022</v>
      </c>
      <c r="B41" s="49" t="s">
        <v>28</v>
      </c>
      <c r="C41" s="65"/>
      <c r="D41" s="65"/>
      <c r="E41" s="65"/>
      <c r="F41" s="65"/>
      <c r="G41" s="65"/>
      <c r="H41" s="66"/>
      <c r="I41" s="67"/>
      <c r="J41" s="68"/>
      <c r="K41" s="65"/>
      <c r="L41" s="65"/>
      <c r="M41" s="65"/>
      <c r="N41" s="54">
        <f t="shared" si="1"/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x14ac:dyDescent="0.25">
      <c r="A42" s="55"/>
      <c r="B42" s="56" t="s">
        <v>29</v>
      </c>
      <c r="C42" s="50"/>
      <c r="D42" s="50"/>
      <c r="E42" s="50"/>
      <c r="F42" s="50"/>
      <c r="G42" s="50"/>
      <c r="H42" s="51"/>
      <c r="I42" s="52"/>
      <c r="J42" s="53"/>
      <c r="K42" s="50"/>
      <c r="L42" s="50"/>
      <c r="M42" s="50"/>
      <c r="N42" s="54">
        <f t="shared" si="1"/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x14ac:dyDescent="0.25">
      <c r="A43" s="55"/>
      <c r="B43" s="56" t="s">
        <v>30</v>
      </c>
      <c r="C43" s="50"/>
      <c r="D43" s="50"/>
      <c r="E43" s="50"/>
      <c r="F43" s="50"/>
      <c r="G43" s="50"/>
      <c r="H43" s="51"/>
      <c r="I43" s="52"/>
      <c r="J43" s="53"/>
      <c r="K43" s="50"/>
      <c r="L43" s="50"/>
      <c r="M43" s="50"/>
      <c r="N43" s="54">
        <f t="shared" si="1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5.75" thickBot="1" x14ac:dyDescent="0.3">
      <c r="A44" s="57"/>
      <c r="B44" s="58" t="s">
        <v>31</v>
      </c>
      <c r="C44" s="59"/>
      <c r="D44" s="59"/>
      <c r="E44" s="59"/>
      <c r="F44" s="59"/>
      <c r="G44" s="59"/>
      <c r="H44" s="60"/>
      <c r="I44" s="61"/>
      <c r="J44" s="62"/>
      <c r="K44" s="59"/>
      <c r="L44" s="59"/>
      <c r="M44" s="59"/>
      <c r="N44" s="54">
        <f t="shared" si="1"/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3.5" customHeight="1" x14ac:dyDescent="0.25">
      <c r="A45" s="76"/>
      <c r="B45" s="94" t="s">
        <v>32</v>
      </c>
      <c r="C45" s="69">
        <f t="shared" ref="C45:N45" si="7">SUM(C13:C44)</f>
        <v>0</v>
      </c>
      <c r="D45" s="69">
        <f t="shared" si="7"/>
        <v>0</v>
      </c>
      <c r="E45" s="69">
        <f t="shared" si="7"/>
        <v>0</v>
      </c>
      <c r="F45" s="69">
        <f t="shared" si="7"/>
        <v>0</v>
      </c>
      <c r="G45" s="69">
        <f t="shared" si="7"/>
        <v>0</v>
      </c>
      <c r="H45" s="69">
        <f t="shared" si="7"/>
        <v>0</v>
      </c>
      <c r="I45" s="69">
        <f t="shared" si="7"/>
        <v>0</v>
      </c>
      <c r="J45" s="69">
        <f t="shared" si="7"/>
        <v>0</v>
      </c>
      <c r="K45" s="69">
        <f t="shared" si="7"/>
        <v>0</v>
      </c>
      <c r="L45" s="69">
        <f t="shared" si="7"/>
        <v>0</v>
      </c>
      <c r="M45" s="69">
        <f t="shared" si="7"/>
        <v>0</v>
      </c>
      <c r="N45" s="69">
        <f t="shared" si="7"/>
        <v>0</v>
      </c>
    </row>
    <row r="46" spans="1:50" ht="12.75" customHeight="1" x14ac:dyDescent="0.25">
      <c r="A46" s="79"/>
      <c r="B46" s="80"/>
      <c r="C46" s="81"/>
      <c r="D46" s="81"/>
      <c r="E46" s="81"/>
      <c r="F46" s="81"/>
      <c r="G46" s="81"/>
      <c r="H46" s="79"/>
      <c r="I46" s="82"/>
      <c r="J46" s="80"/>
      <c r="K46" s="81"/>
      <c r="L46" s="81"/>
      <c r="M46" s="81"/>
    </row>
    <row r="47" spans="1:50" ht="14.25" hidden="1" x14ac:dyDescent="0.3">
      <c r="A47" s="5"/>
      <c r="B47" s="5"/>
      <c r="C47" s="5" t="str">
        <f t="shared" ref="C47:M47" si="8">IF(C8="COMMITTED",C45,"")</f>
        <v/>
      </c>
      <c r="D47" s="5" t="str">
        <f t="shared" si="8"/>
        <v/>
      </c>
      <c r="E47" s="5" t="str">
        <f t="shared" si="8"/>
        <v/>
      </c>
      <c r="F47" s="5" t="str">
        <f t="shared" si="8"/>
        <v/>
      </c>
      <c r="G47" s="5" t="str">
        <f t="shared" si="8"/>
        <v/>
      </c>
      <c r="H47" s="5" t="str">
        <f t="shared" si="8"/>
        <v/>
      </c>
      <c r="I47" s="5" t="str">
        <f t="shared" si="8"/>
        <v/>
      </c>
      <c r="J47" s="5" t="str">
        <f t="shared" si="8"/>
        <v/>
      </c>
      <c r="K47" s="5" t="str">
        <f t="shared" si="8"/>
        <v/>
      </c>
      <c r="L47" s="5" t="str">
        <f t="shared" si="8"/>
        <v/>
      </c>
      <c r="M47" s="5" t="str">
        <f t="shared" si="8"/>
        <v/>
      </c>
      <c r="N47" s="5" t="s">
        <v>24</v>
      </c>
    </row>
    <row r="48" spans="1:50" ht="14.25" hidden="1" x14ac:dyDescent="0.3">
      <c r="A48" s="5"/>
      <c r="B48" s="5"/>
      <c r="C48" s="5" t="str">
        <f t="shared" ref="C48:M48" si="9">IF(C8="NON-COMMITTED",C45,"")</f>
        <v/>
      </c>
      <c r="D48" s="5" t="str">
        <f t="shared" si="9"/>
        <v/>
      </c>
      <c r="E48" s="5" t="str">
        <f t="shared" si="9"/>
        <v/>
      </c>
      <c r="F48" s="5" t="str">
        <f t="shared" si="9"/>
        <v/>
      </c>
      <c r="G48" s="5" t="str">
        <f t="shared" si="9"/>
        <v/>
      </c>
      <c r="H48" s="5" t="str">
        <f t="shared" si="9"/>
        <v/>
      </c>
      <c r="I48" s="5" t="str">
        <f t="shared" si="9"/>
        <v/>
      </c>
      <c r="J48" s="5" t="str">
        <f t="shared" si="9"/>
        <v/>
      </c>
      <c r="K48" s="5" t="str">
        <f t="shared" si="9"/>
        <v/>
      </c>
      <c r="L48" s="5" t="str">
        <f t="shared" si="9"/>
        <v/>
      </c>
      <c r="M48" s="5" t="str">
        <f t="shared" si="9"/>
        <v/>
      </c>
      <c r="N48" s="5" t="s">
        <v>25</v>
      </c>
    </row>
    <row r="49" spans="1:14" ht="13.5" customHeight="1" x14ac:dyDescent="0.25">
      <c r="A49" s="3"/>
      <c r="B49" s="18" t="s">
        <v>39</v>
      </c>
      <c r="D49" s="3"/>
      <c r="E49" s="85">
        <f>SUM(C47:M47)</f>
        <v>0</v>
      </c>
      <c r="F49" s="3"/>
      <c r="G49" s="18" t="s">
        <v>40</v>
      </c>
      <c r="H49" s="3"/>
      <c r="I49" s="3"/>
      <c r="J49" s="85">
        <f>SUM(C48:M48)</f>
        <v>0</v>
      </c>
      <c r="K49" s="5"/>
      <c r="L49" s="5"/>
      <c r="M49" s="5"/>
      <c r="N49" s="5"/>
    </row>
    <row r="50" spans="1:14" ht="12.75" customHeight="1" x14ac:dyDescent="0.25">
      <c r="A50" s="3"/>
      <c r="B50" s="3"/>
      <c r="C50" s="87"/>
      <c r="D50" s="87"/>
      <c r="E50" s="87"/>
      <c r="F50" s="87"/>
      <c r="G50" s="87"/>
      <c r="H50" s="87"/>
      <c r="I50" s="87"/>
      <c r="J50" s="87"/>
      <c r="K50" s="87"/>
      <c r="L50" s="3"/>
      <c r="M50" s="3"/>
      <c r="N50" s="3"/>
    </row>
    <row r="51" spans="1:14" x14ac:dyDescent="0.25">
      <c r="A51" s="3"/>
      <c r="B51" s="3"/>
      <c r="C51" s="88" t="s">
        <v>36</v>
      </c>
      <c r="D51" s="88"/>
      <c r="E51" s="88"/>
      <c r="F51" s="88"/>
      <c r="G51" s="88"/>
      <c r="H51" s="88"/>
      <c r="I51" s="88"/>
      <c r="J51" s="88"/>
      <c r="K51" s="88"/>
      <c r="L51" s="3"/>
      <c r="M51" s="3"/>
      <c r="N51" s="3"/>
    </row>
    <row r="52" spans="1:14" x14ac:dyDescent="0.25">
      <c r="I52"/>
    </row>
    <row r="53" spans="1:14" x14ac:dyDescent="0.25">
      <c r="I53"/>
    </row>
    <row r="54" spans="1:14" x14ac:dyDescent="0.25">
      <c r="I54"/>
    </row>
    <row r="55" spans="1:14" x14ac:dyDescent="0.25">
      <c r="I55"/>
    </row>
    <row r="56" spans="1:14" x14ac:dyDescent="0.25">
      <c r="I56"/>
    </row>
    <row r="57" spans="1:14" x14ac:dyDescent="0.25">
      <c r="I57"/>
    </row>
    <row r="58" spans="1:14" x14ac:dyDescent="0.25">
      <c r="I58"/>
    </row>
    <row r="59" spans="1:14" x14ac:dyDescent="0.25">
      <c r="I59"/>
    </row>
    <row r="60" spans="1:14" x14ac:dyDescent="0.25">
      <c r="I60"/>
    </row>
    <row r="61" spans="1:14" x14ac:dyDescent="0.25">
      <c r="I61"/>
    </row>
    <row r="62" spans="1:14" x14ac:dyDescent="0.25">
      <c r="I62"/>
    </row>
    <row r="63" spans="1:14" x14ac:dyDescent="0.25">
      <c r="I63"/>
    </row>
    <row r="64" spans="1:14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</sheetData>
  <sheetProtection password="C5A6" sheet="1" objects="1" scenarios="1"/>
  <mergeCells count="12">
    <mergeCell ref="A12:B12"/>
    <mergeCell ref="A1:N1"/>
    <mergeCell ref="E2:F2"/>
    <mergeCell ref="A3:B3"/>
    <mergeCell ref="C3:D3"/>
    <mergeCell ref="E3:F3"/>
    <mergeCell ref="G3:I3"/>
    <mergeCell ref="A7:B7"/>
    <mergeCell ref="A8:B8"/>
    <mergeCell ref="A9:B9"/>
    <mergeCell ref="A10:B10"/>
    <mergeCell ref="A11:B11"/>
  </mergeCells>
  <dataValidations disablePrompts="1" count="1">
    <dataValidation type="list" allowBlank="1" showInputMessage="1" showErrorMessage="1" sqref="C8:M8">
      <formula1>$N$47:$N$48</formula1>
    </dataValidation>
  </dataValidations>
  <pageMargins left="0.7" right="0.7" top="0.75" bottom="0.7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928191-EF89-4B20-92B2-A74ADC532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221C942-E625-4836-9A0D-9E604F2B38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4D45FE-BE4A-4502-B123-ABC6CB6A0853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DBE Status Spreadsheet</vt:lpstr>
      <vt:lpstr>Continue Page Two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Wingard, Delicia G.</dc:creator>
  <cp:lastModifiedBy>Stowe, Kimberly</cp:lastModifiedBy>
  <cp:lastPrinted>2016-03-04T12:14:24Z</cp:lastPrinted>
  <dcterms:created xsi:type="dcterms:W3CDTF">2015-09-28T13:33:29Z</dcterms:created>
  <dcterms:modified xsi:type="dcterms:W3CDTF">2016-04-27T15:11:32Z</dcterms:modified>
</cp:coreProperties>
</file>